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8 バレー中体連関係\180730 県総体\"/>
    </mc:Choice>
  </mc:AlternateContent>
  <bookViews>
    <workbookView xWindow="0" yWindow="60" windowWidth="20415" windowHeight="7995"/>
  </bookViews>
  <sheets>
    <sheet name="18 県総体派遣審判員" sheetId="1" r:id="rId1"/>
  </sheets>
  <definedNames>
    <definedName name="_xlnm.Print_Area" localSheetId="0">'18 県総体派遣審判員'!$A$1:$K$34</definedName>
  </definedNames>
  <calcPr calcId="162913"/>
</workbook>
</file>

<file path=xl/calcChain.xml><?xml version="1.0" encoding="utf-8"?>
<calcChain xmlns="http://schemas.openxmlformats.org/spreadsheetml/2006/main">
  <c r="B25" i="1" l="1"/>
  <c r="B26" i="1"/>
  <c r="B27" i="1"/>
  <c r="B28" i="1"/>
  <c r="B29" i="1"/>
  <c r="B30" i="1"/>
  <c r="B31" i="1"/>
  <c r="B32" i="1"/>
  <c r="B33" i="1"/>
  <c r="B24" i="1"/>
  <c r="H18" i="1"/>
  <c r="G18" i="1" s="1"/>
  <c r="H17" i="1"/>
  <c r="G17" i="1" s="1"/>
  <c r="H16" i="1"/>
  <c r="G16" i="1" s="1"/>
  <c r="H15" i="1"/>
  <c r="G15" i="1" s="1"/>
  <c r="H14" i="1"/>
  <c r="G14" i="1" s="1"/>
  <c r="H13" i="1"/>
  <c r="G13" i="1" s="1"/>
  <c r="H12" i="1"/>
  <c r="G12" i="1" s="1"/>
  <c r="H11" i="1"/>
  <c r="G11" i="1" s="1"/>
  <c r="H10" i="1"/>
  <c r="G10" i="1" s="1"/>
  <c r="B18" i="1"/>
  <c r="A18" i="1" s="1"/>
  <c r="B17" i="1"/>
  <c r="A17" i="1" s="1"/>
  <c r="B16" i="1"/>
  <c r="A16" i="1" s="1"/>
  <c r="B15" i="1"/>
  <c r="A15" i="1" s="1"/>
  <c r="B14" i="1"/>
  <c r="A14" i="1" s="1"/>
  <c r="B13" i="1"/>
  <c r="A13" i="1" s="1"/>
  <c r="B12" i="1"/>
  <c r="A12" i="1" s="1"/>
  <c r="B11" i="1"/>
  <c r="A11" i="1" s="1"/>
  <c r="B10" i="1"/>
  <c r="A10" i="1" s="1"/>
</calcChain>
</file>

<file path=xl/comments1.xml><?xml version="1.0" encoding="utf-8"?>
<comments xmlns="http://schemas.openxmlformats.org/spreadsheetml/2006/main">
  <authors>
    <author>110usert003</author>
  </authors>
  <commentList>
    <comment ref="B5" authorId="0" shapeId="0">
      <text>
        <r>
          <rPr>
            <sz val="11"/>
            <color indexed="81"/>
            <rFont val="ＭＳ Ｐゴシック"/>
            <family val="3"/>
            <charset val="128"/>
          </rPr>
          <t>地区名を
選択してください</t>
        </r>
      </text>
    </comment>
  </commentList>
</comments>
</file>

<file path=xl/sharedStrings.xml><?xml version="1.0" encoding="utf-8"?>
<sst xmlns="http://schemas.openxmlformats.org/spreadsheetml/2006/main" count="47" uniqueCount="15">
  <si>
    <t>地区名</t>
    <rPh sb="0" eb="3">
      <t>チクメイ</t>
    </rPh>
    <phoneticPr fontId="1"/>
  </si>
  <si>
    <t>No.</t>
    <phoneticPr fontId="1"/>
  </si>
  <si>
    <t>氏名</t>
    <rPh sb="0" eb="2">
      <t>シメイ</t>
    </rPh>
    <phoneticPr fontId="1"/>
  </si>
  <si>
    <t>所属校</t>
    <rPh sb="0" eb="2">
      <t>ショゾク</t>
    </rPh>
    <rPh sb="2" eb="3">
      <t>コウ</t>
    </rPh>
    <phoneticPr fontId="1"/>
  </si>
  <si>
    <t>資格</t>
    <rPh sb="0" eb="2">
      <t>シカク</t>
    </rPh>
    <phoneticPr fontId="1"/>
  </si>
  <si>
    <t>Ｂ級</t>
  </si>
  <si>
    <t>記入例</t>
    <rPh sb="0" eb="2">
      <t>キニュウ</t>
    </rPh>
    <rPh sb="2" eb="3">
      <t>レイ</t>
    </rPh>
    <phoneticPr fontId="1"/>
  </si>
  <si>
    <t>神奈川　太郎</t>
    <rPh sb="0" eb="3">
      <t>カナガワ</t>
    </rPh>
    <rPh sb="4" eb="6">
      <t>タロウ</t>
    </rPh>
    <phoneticPr fontId="1"/>
  </si>
  <si>
    <t>　　</t>
  </si>
  <si>
    <t>横浜</t>
    <rPh sb="0" eb="2">
      <t>ヨコハマ</t>
    </rPh>
    <phoneticPr fontId="1"/>
  </si>
  <si>
    <t>　</t>
  </si>
  <si>
    <t>横浜市立○○中学校</t>
    <rPh sb="0" eb="4">
      <t>ヨコハマシリツ</t>
    </rPh>
    <rPh sb="6" eb="9">
      <t>チュウガッコウ</t>
    </rPh>
    <phoneticPr fontId="1"/>
  </si>
  <si>
    <t>７月２８日（土）　〔女子１日目〕</t>
    <rPh sb="1" eb="2">
      <t>ガツ</t>
    </rPh>
    <rPh sb="4" eb="5">
      <t>ニチ</t>
    </rPh>
    <rPh sb="10" eb="12">
      <t>ジョシ</t>
    </rPh>
    <rPh sb="13" eb="14">
      <t>ニチ</t>
    </rPh>
    <rPh sb="14" eb="15">
      <t>メ</t>
    </rPh>
    <phoneticPr fontId="1"/>
  </si>
  <si>
    <t>７月２９日（日）　〔男子１日目〕</t>
    <rPh sb="1" eb="2">
      <t>ガツ</t>
    </rPh>
    <rPh sb="4" eb="5">
      <t>ニチ</t>
    </rPh>
    <rPh sb="6" eb="7">
      <t>ニチ</t>
    </rPh>
    <rPh sb="10" eb="12">
      <t>ダンシ</t>
    </rPh>
    <rPh sb="13" eb="14">
      <t>ニチ</t>
    </rPh>
    <rPh sb="14" eb="15">
      <t>メ</t>
    </rPh>
    <phoneticPr fontId="1"/>
  </si>
  <si>
    <t>７月３０日（月）　〔男女・決勝〕</t>
    <rPh sb="1" eb="2">
      <t>ガツ</t>
    </rPh>
    <rPh sb="4" eb="5">
      <t>ニチ</t>
    </rPh>
    <rPh sb="6" eb="7">
      <t>ゲツ</t>
    </rPh>
    <rPh sb="10" eb="12">
      <t>ダンジョ</t>
    </rPh>
    <rPh sb="13" eb="15">
      <t>ケッショウ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</si>
</sst>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indexed="81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0" fillId="3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shrinkToFit="1"/>
    </xf>
    <xf numFmtId="0" fontId="0" fillId="3" borderId="0" xfId="0" applyFill="1" applyBorder="1">
      <alignment vertical="center"/>
    </xf>
    <xf numFmtId="0" fontId="4" fillId="3" borderId="0" xfId="0" applyFont="1" applyFill="1" applyAlignment="1">
      <alignment horizontal="left" vertical="center"/>
    </xf>
    <xf numFmtId="0" fontId="2" fillId="4" borderId="1" xfId="0" applyFont="1" applyFill="1" applyBorder="1" applyAlignment="1">
      <alignment horizontal="center" vertical="center" shrinkToFit="1"/>
    </xf>
    <xf numFmtId="0" fontId="2" fillId="5" borderId="1" xfId="0" applyFont="1" applyFill="1" applyBorder="1" applyAlignment="1">
      <alignment horizontal="center" vertical="center" shrinkToFit="1"/>
    </xf>
    <xf numFmtId="0" fontId="2" fillId="5" borderId="2" xfId="0" applyFont="1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4" borderId="2" xfId="0" applyFont="1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/>
    </xf>
    <xf numFmtId="0" fontId="2" fillId="4" borderId="2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 shrinkToFit="1"/>
      <protection locked="0"/>
    </xf>
    <xf numFmtId="0" fontId="7" fillId="3" borderId="4" xfId="0" applyFont="1" applyFill="1" applyBorder="1" applyAlignment="1" applyProtection="1">
      <alignment horizontal="center" vertical="center" shrinkToFit="1"/>
      <protection locked="0"/>
    </xf>
    <xf numFmtId="0" fontId="7" fillId="3" borderId="5" xfId="0" applyFont="1" applyFill="1" applyBorder="1" applyAlignment="1" applyProtection="1">
      <alignment horizontal="center" vertical="center" shrinkToFit="1"/>
      <protection locked="0"/>
    </xf>
    <xf numFmtId="0" fontId="7" fillId="3" borderId="6" xfId="0" applyFont="1" applyFill="1" applyBorder="1" applyAlignment="1" applyProtection="1">
      <alignment horizontal="center" vertical="center" shrinkToFit="1"/>
      <protection locked="0"/>
    </xf>
    <xf numFmtId="0" fontId="0" fillId="3" borderId="0" xfId="0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CC"/>
      <color rgb="FFCCE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11</xdr:col>
      <xdr:colOff>0</xdr:colOff>
      <xdr:row>3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0" y="85725"/>
          <a:ext cx="10620375" cy="1876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ja-JP" altLang="ja-JP" sz="1100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平成</a:t>
          </a:r>
          <a:r>
            <a:rPr lang="ja-JP" altLang="en-US" sz="1100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３０</a:t>
          </a:r>
          <a:r>
            <a:rPr lang="ja-JP" altLang="ja-JP" sz="1100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年度</a:t>
          </a:r>
          <a:r>
            <a:rPr lang="ja-JP" altLang="en-US" sz="1100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第</a:t>
          </a:r>
          <a:r>
            <a:rPr lang="ja-JP" altLang="en-US" sz="1100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５２</a:t>
          </a:r>
          <a:r>
            <a:rPr lang="ja-JP" altLang="ja-JP" sz="1100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回　神奈川県中学校総合体育大会</a:t>
          </a:r>
          <a:endParaRPr lang="en-US" altLang="ja-JP" sz="1100">
            <a:solidFill>
              <a:schemeClr val="dk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</a:t>
          </a:r>
          <a:r>
            <a:rPr lang="ja-JP" altLang="ja-JP" sz="1100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第</a:t>
          </a:r>
          <a:r>
            <a:rPr lang="ja-JP" altLang="en-US" sz="1100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７０</a:t>
          </a:r>
          <a:r>
            <a:rPr lang="ja-JP" altLang="ja-JP" sz="1100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回　神奈川県中学校バレーボール大会</a:t>
          </a:r>
          <a:endParaRPr lang="en-US" altLang="ja-JP" sz="1100">
            <a:solidFill>
              <a:schemeClr val="dk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endParaRPr lang="en-US" altLang="ja-JP" sz="1100">
            <a:solidFill>
              <a:schemeClr val="dk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algn="ctr"/>
          <a:r>
            <a:rPr kumimoji="1" lang="ja-JP" altLang="en-US" sz="2800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派遣審判員報告用紙</a:t>
          </a:r>
          <a:endParaRPr kumimoji="1" lang="ja-JP" altLang="en-US" sz="28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6</xdr:col>
      <xdr:colOff>200025</xdr:colOff>
      <xdr:row>26</xdr:row>
      <xdr:rowOff>304800</xdr:rowOff>
    </xdr:from>
    <xdr:to>
      <xdr:col>10</xdr:col>
      <xdr:colOff>495300</xdr:colOff>
      <xdr:row>29</xdr:row>
      <xdr:rowOff>9525</xdr:rowOff>
    </xdr:to>
    <xdr:sp macro="" textlink="">
      <xdr:nvSpPr>
        <xdr:cNvPr id="3" name="テキスト ボックス 2"/>
        <xdr:cNvSpPr txBox="1"/>
      </xdr:nvSpPr>
      <xdr:spPr>
        <a:xfrm>
          <a:off x="5619750" y="9401175"/>
          <a:ext cx="4810125" cy="847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800" u="dbl"/>
            <a:t>７月２４日（火）の１７：００までに</a:t>
          </a:r>
          <a:r>
            <a:rPr kumimoji="1" lang="ja-JP" altLang="en-US" sz="1800"/>
            <a:t>、県中体連審判委員長まで電子メールで送付してください。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zoomScale="115" zoomScaleNormal="115" workbookViewId="0">
      <selection activeCell="B5" sqref="B5:C6"/>
    </sheetView>
  </sheetViews>
  <sheetFormatPr defaultColWidth="0" defaultRowHeight="13.5" zeroHeight="1" x14ac:dyDescent="0.15"/>
  <cols>
    <col min="1" max="2" width="9" style="1" customWidth="1"/>
    <col min="3" max="3" width="18.875" style="1" customWidth="1"/>
    <col min="4" max="4" width="22.375" style="1" customWidth="1"/>
    <col min="5" max="5" width="9" customWidth="1"/>
    <col min="6" max="6" width="2.875" customWidth="1"/>
    <col min="7" max="8" width="9" customWidth="1"/>
    <col min="9" max="9" width="18.875" customWidth="1"/>
    <col min="10" max="10" width="22.375" customWidth="1"/>
    <col min="11" max="11" width="9" customWidth="1"/>
    <col min="12" max="12" width="1.375" customWidth="1"/>
    <col min="13" max="16384" width="9" hidden="1"/>
  </cols>
  <sheetData>
    <row r="1" spans="1:12" x14ac:dyDescent="0.15">
      <c r="A1" s="6"/>
      <c r="B1" s="6"/>
      <c r="C1" s="6"/>
      <c r="D1" s="6"/>
      <c r="E1" s="7"/>
      <c r="F1" s="7"/>
      <c r="G1" s="7"/>
      <c r="H1" s="7"/>
      <c r="I1" s="7"/>
      <c r="J1" s="7"/>
      <c r="K1" s="7"/>
      <c r="L1" s="7"/>
    </row>
    <row r="2" spans="1:12" x14ac:dyDescent="0.15">
      <c r="A2" s="6"/>
      <c r="B2" s="6"/>
      <c r="C2" s="6"/>
      <c r="D2" s="6"/>
      <c r="E2" s="7"/>
      <c r="F2" s="7"/>
      <c r="G2" s="7"/>
      <c r="H2" s="7"/>
      <c r="I2" s="7"/>
      <c r="J2" s="7"/>
      <c r="K2" s="7"/>
      <c r="L2" s="7"/>
    </row>
    <row r="3" spans="1:12" ht="121.5" customHeight="1" x14ac:dyDescent="0.15">
      <c r="A3" s="6"/>
      <c r="B3" s="6"/>
      <c r="C3" s="6"/>
      <c r="D3" s="6"/>
      <c r="E3" s="7"/>
      <c r="F3" s="7"/>
      <c r="G3" s="7"/>
      <c r="H3" s="7"/>
      <c r="I3" s="7"/>
      <c r="J3" s="7"/>
      <c r="K3" s="7"/>
      <c r="L3" s="7"/>
    </row>
    <row r="4" spans="1:12" ht="14.25" thickBot="1" x14ac:dyDescent="0.2">
      <c r="A4" s="6"/>
      <c r="B4" s="6"/>
      <c r="C4" s="6"/>
      <c r="D4" s="6"/>
      <c r="E4" s="7"/>
      <c r="F4" s="7"/>
      <c r="G4" s="7"/>
      <c r="H4" s="7"/>
      <c r="I4" s="7"/>
      <c r="J4" s="7"/>
      <c r="K4" s="7"/>
      <c r="L4" s="7"/>
    </row>
    <row r="5" spans="1:12" ht="14.25" thickTop="1" x14ac:dyDescent="0.15">
      <c r="A5" s="27" t="s">
        <v>0</v>
      </c>
      <c r="B5" s="29" t="s">
        <v>8</v>
      </c>
      <c r="C5" s="30"/>
      <c r="D5" s="6"/>
      <c r="E5" s="33" t="s">
        <v>6</v>
      </c>
      <c r="F5" s="7"/>
      <c r="G5" s="4" t="s">
        <v>1</v>
      </c>
      <c r="H5" s="4" t="s">
        <v>0</v>
      </c>
      <c r="I5" s="4" t="s">
        <v>2</v>
      </c>
      <c r="J5" s="4" t="s">
        <v>3</v>
      </c>
      <c r="K5" s="4" t="s">
        <v>4</v>
      </c>
      <c r="L5" s="7"/>
    </row>
    <row r="6" spans="1:12" ht="33.75" customHeight="1" thickBot="1" x14ac:dyDescent="0.2">
      <c r="A6" s="28"/>
      <c r="B6" s="31"/>
      <c r="C6" s="32"/>
      <c r="D6" s="6"/>
      <c r="E6" s="33"/>
      <c r="F6" s="7"/>
      <c r="G6" s="12">
        <v>0</v>
      </c>
      <c r="H6" s="12" t="s">
        <v>9</v>
      </c>
      <c r="I6" s="5" t="s">
        <v>7</v>
      </c>
      <c r="J6" s="5" t="s">
        <v>11</v>
      </c>
      <c r="K6" s="5" t="s">
        <v>5</v>
      </c>
      <c r="L6" s="7"/>
    </row>
    <row r="7" spans="1:12" ht="6" customHeight="1" thickTop="1" x14ac:dyDescent="0.15">
      <c r="A7" s="8"/>
      <c r="B7" s="9"/>
      <c r="C7" s="10"/>
      <c r="D7" s="6"/>
      <c r="E7" s="7"/>
      <c r="F7" s="7"/>
      <c r="G7" s="7"/>
      <c r="H7" s="7"/>
      <c r="I7" s="7"/>
      <c r="J7" s="7"/>
      <c r="K7" s="7"/>
      <c r="L7" s="7"/>
    </row>
    <row r="8" spans="1:12" ht="32.25" customHeight="1" x14ac:dyDescent="0.15">
      <c r="A8" s="11" t="s">
        <v>12</v>
      </c>
      <c r="B8" s="6"/>
      <c r="C8" s="6"/>
      <c r="D8" s="6"/>
      <c r="E8" s="7"/>
      <c r="F8" s="7"/>
      <c r="G8" s="11" t="s">
        <v>13</v>
      </c>
      <c r="H8" s="6"/>
      <c r="I8" s="6"/>
      <c r="J8" s="6"/>
      <c r="K8" s="7"/>
      <c r="L8" s="7"/>
    </row>
    <row r="9" spans="1:12" ht="14.25" thickBot="1" x14ac:dyDescent="0.2">
      <c r="A9" s="3" t="s">
        <v>1</v>
      </c>
      <c r="B9" s="3" t="s">
        <v>0</v>
      </c>
      <c r="C9" s="15" t="s">
        <v>2</v>
      </c>
      <c r="D9" s="15" t="s">
        <v>3</v>
      </c>
      <c r="E9" s="15" t="s">
        <v>4</v>
      </c>
      <c r="F9" s="7"/>
      <c r="G9" s="4" t="s">
        <v>1</v>
      </c>
      <c r="H9" s="4" t="s">
        <v>0</v>
      </c>
      <c r="I9" s="25" t="s">
        <v>2</v>
      </c>
      <c r="J9" s="25" t="s">
        <v>3</v>
      </c>
      <c r="K9" s="25" t="s">
        <v>4</v>
      </c>
      <c r="L9" s="7"/>
    </row>
    <row r="10" spans="1:12" ht="30" customHeight="1" thickTop="1" x14ac:dyDescent="0.15">
      <c r="A10" s="13" t="str">
        <f>IF(B10="","",1)</f>
        <v/>
      </c>
      <c r="B10" s="14" t="str">
        <f>IF($B$5="　　","",IF(INT(RIGHT($B$5,1))&gt;=1,LEFT($B$5,LEN($B$5)-2),""))</f>
        <v/>
      </c>
      <c r="C10" s="16"/>
      <c r="D10" s="17"/>
      <c r="E10" s="18" t="s">
        <v>10</v>
      </c>
      <c r="F10" s="7"/>
      <c r="G10" s="12" t="str">
        <f>IF(H10="","",1)</f>
        <v/>
      </c>
      <c r="H10" s="24" t="str">
        <f>IF($B$5="　　","",IF(INT(RIGHT($B$5,1))&gt;=1,LEFT($B$5,LEN($B$5)-2),""))</f>
        <v/>
      </c>
      <c r="I10" s="16"/>
      <c r="J10" s="17"/>
      <c r="K10" s="18"/>
      <c r="L10" s="7"/>
    </row>
    <row r="11" spans="1:12" ht="30" customHeight="1" x14ac:dyDescent="0.15">
      <c r="A11" s="13" t="str">
        <f>IF(B11="","",2)</f>
        <v/>
      </c>
      <c r="B11" s="14" t="str">
        <f>IF($B$5="　　","",IF(INT(RIGHT($B$5,1))&gt;=2,LEFT($B$5,LEN($B$5)-2),""))</f>
        <v/>
      </c>
      <c r="C11" s="19"/>
      <c r="D11" s="2"/>
      <c r="E11" s="20" t="s">
        <v>10</v>
      </c>
      <c r="F11" s="7"/>
      <c r="G11" s="12" t="str">
        <f>IF(H11="","",2)</f>
        <v/>
      </c>
      <c r="H11" s="24" t="str">
        <f>IF($B$5="　　","",IF(INT(RIGHT($B$5,1))&gt;=2,LEFT($B$5,LEN($B$5)-2),""))</f>
        <v/>
      </c>
      <c r="I11" s="19"/>
      <c r="J11" s="2"/>
      <c r="K11" s="20"/>
      <c r="L11" s="7"/>
    </row>
    <row r="12" spans="1:12" ht="30" customHeight="1" x14ac:dyDescent="0.15">
      <c r="A12" s="13" t="str">
        <f>IF(B12="","",3)</f>
        <v/>
      </c>
      <c r="B12" s="14" t="str">
        <f>IF($B$5="　　","",IF(INT(RIGHT($B$5,1))&gt;=3,LEFT($B$5,LEN($B$5)-2),""))</f>
        <v/>
      </c>
      <c r="C12" s="19"/>
      <c r="D12" s="2"/>
      <c r="E12" s="20" t="s">
        <v>10</v>
      </c>
      <c r="F12" s="7"/>
      <c r="G12" s="12" t="str">
        <f>IF(H12="","",3)</f>
        <v/>
      </c>
      <c r="H12" s="24" t="str">
        <f>IF($B$5="　　","",IF(INT(RIGHT($B$5,1))&gt;=3,LEFT($B$5,LEN($B$5)-2),""))</f>
        <v/>
      </c>
      <c r="I12" s="19"/>
      <c r="J12" s="2"/>
      <c r="K12" s="20"/>
      <c r="L12" s="7"/>
    </row>
    <row r="13" spans="1:12" ht="30" customHeight="1" x14ac:dyDescent="0.15">
      <c r="A13" s="13" t="str">
        <f>IF(B13="","",4)</f>
        <v/>
      </c>
      <c r="B13" s="14" t="str">
        <f>IF($B$5="　　","",IF(INT(RIGHT($B$5,1))&gt;=4,LEFT($B$5,LEN($B$5)-2),""))</f>
        <v/>
      </c>
      <c r="C13" s="19"/>
      <c r="D13" s="2"/>
      <c r="E13" s="20" t="s">
        <v>10</v>
      </c>
      <c r="F13" s="7"/>
      <c r="G13" s="12" t="str">
        <f>IF(H13="","",4)</f>
        <v/>
      </c>
      <c r="H13" s="24" t="str">
        <f>IF($B$5="　　","",IF(INT(RIGHT($B$5,1))&gt;=4,LEFT($B$5,LEN($B$5)-2),""))</f>
        <v/>
      </c>
      <c r="I13" s="19"/>
      <c r="J13" s="2"/>
      <c r="K13" s="20" t="s">
        <v>10</v>
      </c>
      <c r="L13" s="7"/>
    </row>
    <row r="14" spans="1:12" ht="30" customHeight="1" x14ac:dyDescent="0.15">
      <c r="A14" s="13" t="str">
        <f>IF(B14="","",5)</f>
        <v/>
      </c>
      <c r="B14" s="14" t="str">
        <f>IF($B$5="　　","",IF(INT(RIGHT($B$5,1))&gt;=5,LEFT($B$5,LEN($B$5)-2),""))</f>
        <v/>
      </c>
      <c r="C14" s="19"/>
      <c r="D14" s="2"/>
      <c r="E14" s="20" t="s">
        <v>10</v>
      </c>
      <c r="F14" s="7"/>
      <c r="G14" s="12" t="str">
        <f>IF(H14="","",5)</f>
        <v/>
      </c>
      <c r="H14" s="24" t="str">
        <f>IF($B$5="　　","",IF(INT(RIGHT($B$5,1))&gt;=5,LEFT($B$5,LEN($B$5)-2),""))</f>
        <v/>
      </c>
      <c r="I14" s="19"/>
      <c r="J14" s="2"/>
      <c r="K14" s="20" t="s">
        <v>10</v>
      </c>
      <c r="L14" s="7"/>
    </row>
    <row r="15" spans="1:12" ht="30" customHeight="1" x14ac:dyDescent="0.15">
      <c r="A15" s="13" t="str">
        <f>IF(B15="","",6)</f>
        <v/>
      </c>
      <c r="B15" s="14" t="str">
        <f>IF($B$5="　　","",IF(INT(RIGHT($B$5,1))&gt;=6,LEFT($B$5,LEN($B$5)-2),""))</f>
        <v/>
      </c>
      <c r="C15" s="19"/>
      <c r="D15" s="2"/>
      <c r="E15" s="20" t="s">
        <v>10</v>
      </c>
      <c r="F15" s="7"/>
      <c r="G15" s="12" t="str">
        <f>IF(H15="","",6)</f>
        <v/>
      </c>
      <c r="H15" s="24" t="str">
        <f>IF($B$5="　　","",IF(INT(RIGHT($B$5,1))&gt;=6,LEFT($B$5,LEN($B$5)-2),""))</f>
        <v/>
      </c>
      <c r="I15" s="19"/>
      <c r="J15" s="2"/>
      <c r="K15" s="20" t="s">
        <v>10</v>
      </c>
      <c r="L15" s="7"/>
    </row>
    <row r="16" spans="1:12" ht="30" customHeight="1" x14ac:dyDescent="0.15">
      <c r="A16" s="13" t="str">
        <f>IF(B16="","",7)</f>
        <v/>
      </c>
      <c r="B16" s="14" t="str">
        <f>IF($B$5="　　","",IF(INT(RIGHT($B$5,1))&gt;=7,LEFT($B$5,LEN($B$5)-2),""))</f>
        <v/>
      </c>
      <c r="C16" s="19"/>
      <c r="D16" s="2"/>
      <c r="E16" s="20" t="s">
        <v>10</v>
      </c>
      <c r="F16" s="7"/>
      <c r="G16" s="12" t="str">
        <f>IF(H16="","",7)</f>
        <v/>
      </c>
      <c r="H16" s="24" t="str">
        <f>IF($B$5="　　","",IF(INT(RIGHT($B$5,1))&gt;=7,LEFT($B$5,LEN($B$5)-2),""))</f>
        <v/>
      </c>
      <c r="I16" s="19"/>
      <c r="J16" s="2"/>
      <c r="K16" s="20" t="s">
        <v>10</v>
      </c>
      <c r="L16" s="7"/>
    </row>
    <row r="17" spans="1:12" ht="30" customHeight="1" x14ac:dyDescent="0.15">
      <c r="A17" s="13" t="str">
        <f>IF(B17="","",8)</f>
        <v/>
      </c>
      <c r="B17" s="14" t="str">
        <f>IF($B$5="　　","",IF(INT(RIGHT($B$5,1))&gt;=8,LEFT($B$5,LEN($B$5)-2),""))</f>
        <v/>
      </c>
      <c r="C17" s="19"/>
      <c r="D17" s="2"/>
      <c r="E17" s="20" t="s">
        <v>10</v>
      </c>
      <c r="F17" s="7"/>
      <c r="G17" s="12" t="str">
        <f>IF(H17="","",8)</f>
        <v/>
      </c>
      <c r="H17" s="24" t="str">
        <f>IF($B$5="　　","",IF(INT(RIGHT($B$5,1))&gt;=8,LEFT($B$5,LEN($B$5)-2),""))</f>
        <v/>
      </c>
      <c r="I17" s="19"/>
      <c r="J17" s="2"/>
      <c r="K17" s="20" t="s">
        <v>10</v>
      </c>
      <c r="L17" s="7"/>
    </row>
    <row r="18" spans="1:12" ht="30" customHeight="1" x14ac:dyDescent="0.15">
      <c r="A18" s="13" t="str">
        <f>IF(B18="","",9)</f>
        <v/>
      </c>
      <c r="B18" s="14" t="str">
        <f>IF($B$5="　　","",IF(INT(RIGHT($B$5,1))&gt;=9,LEFT($B$5,LEN($B$5)-2),""))</f>
        <v/>
      </c>
      <c r="C18" s="19"/>
      <c r="D18" s="2"/>
      <c r="E18" s="20" t="s">
        <v>10</v>
      </c>
      <c r="F18" s="7"/>
      <c r="G18" s="12" t="str">
        <f>IF(H18="","",9)</f>
        <v/>
      </c>
      <c r="H18" s="24" t="str">
        <f>IF($B$5="　　","",IF(INT(RIGHT($B$5,1))&gt;=9,LEFT($B$5,LEN($B$5)-2),""))</f>
        <v/>
      </c>
      <c r="I18" s="19"/>
      <c r="J18" s="2"/>
      <c r="K18" s="20" t="s">
        <v>10</v>
      </c>
      <c r="L18" s="7"/>
    </row>
    <row r="19" spans="1:12" ht="30" customHeight="1" thickBot="1" x14ac:dyDescent="0.2">
      <c r="A19" s="13"/>
      <c r="B19" s="14"/>
      <c r="C19" s="21"/>
      <c r="D19" s="22"/>
      <c r="E19" s="23" t="s">
        <v>10</v>
      </c>
      <c r="F19" s="7"/>
      <c r="G19" s="12"/>
      <c r="H19" s="24"/>
      <c r="I19" s="21"/>
      <c r="J19" s="22"/>
      <c r="K19" s="23" t="s">
        <v>10</v>
      </c>
      <c r="L19" s="7"/>
    </row>
    <row r="20" spans="1:12" ht="14.25" thickTop="1" x14ac:dyDescent="0.15">
      <c r="A20" s="6"/>
      <c r="B20" s="6"/>
      <c r="C20" s="6"/>
      <c r="D20" s="6"/>
      <c r="E20" s="7"/>
      <c r="F20" s="7"/>
      <c r="G20" s="7"/>
      <c r="H20" s="7"/>
      <c r="I20" s="7"/>
      <c r="J20" s="7"/>
      <c r="K20" s="7"/>
      <c r="L20" s="7"/>
    </row>
    <row r="21" spans="1:12" x14ac:dyDescent="0.15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</row>
    <row r="22" spans="1:12" ht="21" x14ac:dyDescent="0.15">
      <c r="A22" s="11" t="s">
        <v>14</v>
      </c>
      <c r="B22" s="6"/>
      <c r="C22" s="6"/>
      <c r="D22" s="6"/>
      <c r="E22" s="7"/>
      <c r="F22" s="7"/>
      <c r="G22" s="7"/>
      <c r="H22" s="7"/>
      <c r="I22" s="7"/>
      <c r="J22" s="7"/>
      <c r="K22" s="7"/>
      <c r="L22" s="7"/>
    </row>
    <row r="23" spans="1:12" ht="14.25" thickBot="1" x14ac:dyDescent="0.2">
      <c r="A23" s="3" t="s">
        <v>1</v>
      </c>
      <c r="B23" s="3" t="s">
        <v>0</v>
      </c>
      <c r="C23" s="15" t="s">
        <v>2</v>
      </c>
      <c r="D23" s="15" t="s">
        <v>3</v>
      </c>
      <c r="E23" s="15" t="s">
        <v>4</v>
      </c>
      <c r="F23" s="7"/>
      <c r="G23" s="7"/>
      <c r="H23" s="7"/>
      <c r="I23" s="7"/>
      <c r="J23" s="7"/>
      <c r="K23" s="7"/>
      <c r="L23" s="7"/>
    </row>
    <row r="24" spans="1:12" ht="30" customHeight="1" thickTop="1" x14ac:dyDescent="0.15">
      <c r="A24" s="12">
        <v>1</v>
      </c>
      <c r="B24" s="26" t="str">
        <f>IF(C24="","",LEFT($B$5,LEN($B$5)-2))</f>
        <v/>
      </c>
      <c r="C24" s="16"/>
      <c r="D24" s="17"/>
      <c r="E24" s="18"/>
      <c r="F24" s="7"/>
      <c r="G24" s="7"/>
      <c r="H24" s="7"/>
      <c r="I24" s="7"/>
      <c r="J24" s="7"/>
      <c r="K24" s="7"/>
      <c r="L24" s="7"/>
    </row>
    <row r="25" spans="1:12" ht="30" customHeight="1" x14ac:dyDescent="0.15">
      <c r="A25" s="12">
        <v>2</v>
      </c>
      <c r="B25" s="26" t="str">
        <f t="shared" ref="B25:B33" si="0">IF(C25="","",LEFT($B$5,LEN($B$5)-2))</f>
        <v/>
      </c>
      <c r="C25" s="19"/>
      <c r="D25" s="2"/>
      <c r="E25" s="20"/>
      <c r="F25" s="7"/>
      <c r="G25" s="7"/>
      <c r="H25" s="7"/>
      <c r="I25" s="7"/>
      <c r="J25" s="7"/>
      <c r="K25" s="7"/>
      <c r="L25" s="7"/>
    </row>
    <row r="26" spans="1:12" ht="30" customHeight="1" x14ac:dyDescent="0.15">
      <c r="A26" s="12">
        <v>3</v>
      </c>
      <c r="B26" s="26" t="str">
        <f t="shared" si="0"/>
        <v/>
      </c>
      <c r="C26" s="19"/>
      <c r="D26" s="2"/>
      <c r="E26" s="20"/>
      <c r="F26" s="7"/>
      <c r="G26" s="7"/>
      <c r="H26" s="7"/>
      <c r="I26" s="7"/>
      <c r="J26" s="7"/>
      <c r="K26" s="7"/>
      <c r="L26" s="7"/>
    </row>
    <row r="27" spans="1:12" ht="30" customHeight="1" x14ac:dyDescent="0.15">
      <c r="A27" s="12">
        <v>4</v>
      </c>
      <c r="B27" s="26" t="str">
        <f t="shared" si="0"/>
        <v/>
      </c>
      <c r="C27" s="19"/>
      <c r="D27" s="2"/>
      <c r="E27" s="20"/>
      <c r="F27" s="7"/>
      <c r="G27" s="7"/>
      <c r="H27" s="7"/>
      <c r="I27" s="7"/>
      <c r="J27" s="7"/>
      <c r="K27" s="7"/>
      <c r="L27" s="7"/>
    </row>
    <row r="28" spans="1:12" ht="30" customHeight="1" x14ac:dyDescent="0.15">
      <c r="A28" s="12">
        <v>5</v>
      </c>
      <c r="B28" s="26" t="str">
        <f t="shared" si="0"/>
        <v/>
      </c>
      <c r="C28" s="19"/>
      <c r="D28" s="2"/>
      <c r="E28" s="20"/>
      <c r="F28" s="7"/>
      <c r="G28" s="7"/>
      <c r="H28" s="7"/>
      <c r="I28" s="7"/>
      <c r="J28" s="7"/>
      <c r="K28" s="7"/>
      <c r="L28" s="7"/>
    </row>
    <row r="29" spans="1:12" ht="30" customHeight="1" x14ac:dyDescent="0.15">
      <c r="A29" s="12">
        <v>6</v>
      </c>
      <c r="B29" s="26" t="str">
        <f t="shared" si="0"/>
        <v/>
      </c>
      <c r="C29" s="19"/>
      <c r="D29" s="2"/>
      <c r="E29" s="20"/>
      <c r="F29" s="7"/>
      <c r="G29" s="7"/>
      <c r="H29" s="7"/>
      <c r="I29" s="7"/>
      <c r="J29" s="7"/>
      <c r="K29" s="7"/>
      <c r="L29" s="7"/>
    </row>
    <row r="30" spans="1:12" ht="30" customHeight="1" x14ac:dyDescent="0.15">
      <c r="A30" s="12">
        <v>7</v>
      </c>
      <c r="B30" s="26" t="str">
        <f t="shared" si="0"/>
        <v/>
      </c>
      <c r="C30" s="19"/>
      <c r="D30" s="2"/>
      <c r="E30" s="20"/>
      <c r="F30" s="7"/>
      <c r="G30" s="7"/>
      <c r="H30" s="7"/>
      <c r="I30" s="7"/>
      <c r="J30" s="7"/>
      <c r="K30" s="7"/>
      <c r="L30" s="7"/>
    </row>
    <row r="31" spans="1:12" ht="30" customHeight="1" x14ac:dyDescent="0.15">
      <c r="A31" s="12">
        <v>8</v>
      </c>
      <c r="B31" s="26" t="str">
        <f t="shared" si="0"/>
        <v/>
      </c>
      <c r="C31" s="19"/>
      <c r="D31" s="2"/>
      <c r="E31" s="20"/>
      <c r="F31" s="7"/>
      <c r="G31" s="7"/>
      <c r="H31" s="7"/>
      <c r="I31" s="7"/>
      <c r="J31" s="7"/>
      <c r="K31" s="7"/>
      <c r="L31" s="7"/>
    </row>
    <row r="32" spans="1:12" ht="30" customHeight="1" x14ac:dyDescent="0.15">
      <c r="A32" s="12">
        <v>9</v>
      </c>
      <c r="B32" s="26" t="str">
        <f t="shared" si="0"/>
        <v/>
      </c>
      <c r="C32" s="19"/>
      <c r="D32" s="2"/>
      <c r="E32" s="20"/>
      <c r="F32" s="7"/>
      <c r="G32" s="7"/>
      <c r="H32" s="7"/>
      <c r="I32" s="7"/>
      <c r="J32" s="7"/>
      <c r="K32" s="7"/>
      <c r="L32" s="7"/>
    </row>
    <row r="33" spans="1:12" ht="30" customHeight="1" thickBot="1" x14ac:dyDescent="0.2">
      <c r="A33" s="12">
        <v>10</v>
      </c>
      <c r="B33" s="26" t="str">
        <f t="shared" si="0"/>
        <v/>
      </c>
      <c r="C33" s="21"/>
      <c r="D33" s="22"/>
      <c r="E33" s="23"/>
      <c r="F33" s="7"/>
      <c r="G33" s="7"/>
      <c r="H33" s="7"/>
      <c r="I33" s="7"/>
      <c r="J33" s="7"/>
      <c r="K33" s="7"/>
      <c r="L33" s="7"/>
    </row>
    <row r="34" spans="1:12" ht="14.25" thickTop="1" x14ac:dyDescent="0.15">
      <c r="A34" s="6"/>
      <c r="B34" s="6"/>
      <c r="C34" s="6"/>
      <c r="D34" s="6"/>
      <c r="E34" s="7"/>
      <c r="F34" s="7"/>
      <c r="G34" s="7"/>
      <c r="H34" s="7"/>
      <c r="I34" s="7"/>
      <c r="J34" s="7"/>
      <c r="K34" s="7"/>
      <c r="L34" s="7"/>
    </row>
    <row r="35" spans="1:12" hidden="1" x14ac:dyDescent="0.15">
      <c r="A35" s="6"/>
      <c r="B35" s="6"/>
      <c r="C35" s="6"/>
      <c r="D35" s="6"/>
      <c r="E35" s="7"/>
      <c r="F35" s="7"/>
      <c r="G35" s="7"/>
      <c r="H35" s="7"/>
      <c r="I35" s="7"/>
      <c r="J35" s="7"/>
      <c r="K35" s="7"/>
      <c r="L35" s="7"/>
    </row>
  </sheetData>
  <sheetProtection password="CC3D" sheet="1" objects="1" scenarios="1"/>
  <mergeCells count="3">
    <mergeCell ref="A5:A6"/>
    <mergeCell ref="B5:C6"/>
    <mergeCell ref="E5:E6"/>
  </mergeCells>
  <phoneticPr fontId="1"/>
  <dataValidations count="3">
    <dataValidation type="list" allowBlank="1" showInputMessage="1" showErrorMessage="1" sqref="B7:C7">
      <formula1>"　,横浜⑨,川崎⑥,相模原④,横須賀④,湘南⑤,中④,県央④,県西④"</formula1>
    </dataValidation>
    <dataValidation type="list" allowBlank="1" showInputMessage="1" showErrorMessage="1" sqref="E10:E19 K6 E24:E33 K10:K19">
      <formula1>"　,Ａ級,ＡＣ級,Ｂ級,Ｃ級,なし"</formula1>
    </dataValidation>
    <dataValidation type="list" allowBlank="1" showInputMessage="1" showErrorMessage="1" sqref="B5:C6">
      <formula1>"　　,横浜　８,川崎　４,相模原　３,横須賀　３,湘南　４,中　４,県央　４,県西　２"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1"/>
  <ignoredErrors>
    <ignoredError sqref="B24:B33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 県総体派遣審判員</vt:lpstr>
      <vt:lpstr>'18 県総体派遣審判員'!Print_Area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110usert003</dc:creator>
  <cp:lastModifiedBy>三浦市教育委員会</cp:lastModifiedBy>
  <cp:lastPrinted>2013-06-12T08:57:33Z</cp:lastPrinted>
  <dcterms:created xsi:type="dcterms:W3CDTF">2013-06-10T22:21:27Z</dcterms:created>
  <dcterms:modified xsi:type="dcterms:W3CDTF">2018-07-10T02:51:40Z</dcterms:modified>
</cp:coreProperties>
</file>