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バレー\県バレーHP\xlsx\"/>
    </mc:Choice>
  </mc:AlternateContent>
  <xr:revisionPtr revIDLastSave="0" documentId="13_ncr:1_{16062897-C8FE-4001-B3A2-73FF24F22CB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チーム番号" sheetId="6" r:id="rId1"/>
    <sheet name="入力見本" sheetId="13" r:id="rId2"/>
    <sheet name="入力" sheetId="11" r:id="rId3"/>
    <sheet name="データ ※入力禁止" sheetId="9" r:id="rId4"/>
    <sheet name="データ※禁入力" sheetId="14" r:id="rId5"/>
  </sheets>
  <definedNames>
    <definedName name="_xlnm._FilterDatabase" localSheetId="3" hidden="1">'データ ※入力禁止'!$A$1:$AL$10</definedName>
    <definedName name="_xlnm.Print_Area" localSheetId="3">'データ ※入力禁止'!$A$1:$AN$26</definedName>
    <definedName name="_xlnm.Print_Area" localSheetId="2">入力!$B$1:$AO$44</definedName>
    <definedName name="_xlnm.Print_Area" localSheetId="1">入力見本!$B$1:$AO$44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B1" i="11" l="1"/>
  <c r="F20" i="14" l="1"/>
  <c r="D20" i="14"/>
  <c r="F16" i="14"/>
  <c r="D16" i="14"/>
  <c r="F24" i="14"/>
  <c r="E24" i="14"/>
  <c r="D24" i="14"/>
  <c r="C24" i="14"/>
  <c r="F17" i="14"/>
  <c r="E17" i="14"/>
  <c r="C17" i="14"/>
  <c r="D17" i="14"/>
  <c r="F8" i="14" l="1"/>
  <c r="A9" i="14"/>
  <c r="P8" i="14"/>
  <c r="O8" i="14"/>
  <c r="N8" i="14"/>
  <c r="M8" i="14"/>
  <c r="L8" i="14"/>
  <c r="K8" i="14"/>
  <c r="I8" i="14"/>
  <c r="G8" i="14"/>
  <c r="E8" i="14"/>
  <c r="A8" i="14"/>
  <c r="P9" i="14" s="1"/>
  <c r="C16" i="14"/>
  <c r="H7" i="14" l="1"/>
  <c r="P7" i="14"/>
  <c r="I7" i="14"/>
  <c r="M7" i="14"/>
  <c r="Q7" i="14"/>
  <c r="L7" i="14"/>
  <c r="F7" i="14"/>
  <c r="J7" i="14"/>
  <c r="N7" i="14"/>
  <c r="R7" i="14"/>
  <c r="G7" i="14"/>
  <c r="K7" i="14"/>
  <c r="O7" i="14"/>
  <c r="S7" i="14"/>
  <c r="C7" i="14"/>
  <c r="A7" i="14"/>
  <c r="G9" i="14"/>
  <c r="M9" i="14"/>
  <c r="I9" i="14"/>
  <c r="N9" i="14"/>
  <c r="E9" i="14"/>
  <c r="E7" i="14" s="1"/>
  <c r="K9" i="14"/>
  <c r="O9" i="14"/>
  <c r="F9" i="14"/>
  <c r="L9" i="14"/>
  <c r="I5" i="14" l="1"/>
  <c r="A1" i="9" l="1"/>
  <c r="H2" i="9"/>
  <c r="L58" i="14"/>
  <c r="B58" i="14"/>
  <c r="L57" i="14"/>
  <c r="B57" i="14"/>
  <c r="L56" i="14"/>
  <c r="B56" i="14"/>
  <c r="L55" i="14"/>
  <c r="B55" i="14"/>
  <c r="L54" i="14"/>
  <c r="B54" i="14"/>
  <c r="L53" i="14"/>
  <c r="B53" i="14"/>
  <c r="L64" i="14"/>
  <c r="B64" i="14"/>
  <c r="L63" i="14"/>
  <c r="B63" i="14"/>
  <c r="L62" i="14"/>
  <c r="B62" i="14"/>
  <c r="L61" i="14"/>
  <c r="B61" i="14"/>
  <c r="L60" i="14"/>
  <c r="B60" i="14"/>
  <c r="L59" i="14"/>
  <c r="B59" i="14"/>
  <c r="E20" i="14"/>
  <c r="C20" i="14"/>
  <c r="A54" i="14"/>
  <c r="A55" i="14" s="1"/>
  <c r="A56" i="14" s="1"/>
  <c r="A57" i="14" s="1"/>
  <c r="A58" i="14" s="1"/>
  <c r="Q17" i="14"/>
  <c r="E16" i="14"/>
  <c r="A5" i="14"/>
  <c r="I61" i="14" l="1"/>
  <c r="D61" i="14"/>
  <c r="J61" i="14"/>
  <c r="F61" i="14"/>
  <c r="E61" i="14"/>
  <c r="C61" i="14"/>
  <c r="J62" i="14"/>
  <c r="F62" i="14"/>
  <c r="E62" i="14"/>
  <c r="C62" i="14"/>
  <c r="I62" i="14"/>
  <c r="D62" i="14"/>
  <c r="J64" i="14"/>
  <c r="F64" i="14"/>
  <c r="E64" i="14"/>
  <c r="C64" i="14"/>
  <c r="I64" i="14"/>
  <c r="D64" i="14"/>
  <c r="J54" i="14"/>
  <c r="F54" i="14"/>
  <c r="D54" i="14"/>
  <c r="I54" i="14"/>
  <c r="E54" i="14"/>
  <c r="C54" i="14"/>
  <c r="J56" i="14"/>
  <c r="F56" i="14"/>
  <c r="I56" i="14"/>
  <c r="I57" i="14"/>
  <c r="J57" i="14"/>
  <c r="F57" i="14"/>
  <c r="I59" i="14"/>
  <c r="D59" i="14"/>
  <c r="J59" i="14"/>
  <c r="F59" i="14"/>
  <c r="E59" i="14"/>
  <c r="C59" i="14"/>
  <c r="J60" i="14"/>
  <c r="F60" i="14"/>
  <c r="E60" i="14"/>
  <c r="C60" i="14"/>
  <c r="I60" i="14"/>
  <c r="D60" i="14"/>
  <c r="I63" i="14"/>
  <c r="D63" i="14"/>
  <c r="J63" i="14"/>
  <c r="F63" i="14"/>
  <c r="E63" i="14"/>
  <c r="C63" i="14"/>
  <c r="I53" i="14"/>
  <c r="J53" i="14"/>
  <c r="F53" i="14"/>
  <c r="I55" i="14"/>
  <c r="J55" i="14"/>
  <c r="F55" i="14"/>
  <c r="J58" i="14"/>
  <c r="F58" i="14"/>
  <c r="E58" i="14"/>
  <c r="C58" i="14"/>
  <c r="I58" i="14"/>
  <c r="D58" i="14"/>
  <c r="E53" i="14"/>
  <c r="D53" i="14"/>
  <c r="C53" i="14"/>
  <c r="E57" i="14"/>
  <c r="D57" i="14"/>
  <c r="C57" i="14"/>
  <c r="C56" i="14"/>
  <c r="E56" i="14"/>
  <c r="D56" i="14"/>
  <c r="E55" i="14"/>
  <c r="D55" i="14"/>
  <c r="C55" i="14"/>
  <c r="A59" i="14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0" i="14" s="1"/>
  <c r="A281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BD3" i="6"/>
  <c r="BE3" i="6"/>
  <c r="BF3" i="6"/>
  <c r="BG3" i="6"/>
  <c r="BH3" i="6"/>
  <c r="BD4" i="6"/>
  <c r="BE4" i="6"/>
  <c r="BF4" i="6"/>
  <c r="BG4" i="6"/>
  <c r="BH4" i="6"/>
  <c r="BD5" i="6"/>
  <c r="BE5" i="6"/>
  <c r="BF5" i="6"/>
  <c r="BG5" i="6"/>
  <c r="BH5" i="6"/>
  <c r="BD6" i="6"/>
  <c r="BE6" i="6"/>
  <c r="BF6" i="6"/>
  <c r="BG6" i="6"/>
  <c r="BH6" i="6"/>
  <c r="BD7" i="6"/>
  <c r="BE7" i="6"/>
  <c r="BF7" i="6"/>
  <c r="BG7" i="6"/>
  <c r="BH7" i="6"/>
  <c r="BD8" i="6"/>
  <c r="BE8" i="6"/>
  <c r="BF8" i="6"/>
  <c r="BG8" i="6"/>
  <c r="BH8" i="6"/>
  <c r="BD9" i="6"/>
  <c r="BE9" i="6"/>
  <c r="BF9" i="6"/>
  <c r="BG9" i="6"/>
  <c r="BH9" i="6"/>
  <c r="BD10" i="6"/>
  <c r="BE10" i="6"/>
  <c r="BF10" i="6"/>
  <c r="BG10" i="6"/>
  <c r="BH10" i="6"/>
  <c r="BD11" i="6"/>
  <c r="BE11" i="6"/>
  <c r="BF11" i="6"/>
  <c r="BG11" i="6"/>
  <c r="BH11" i="6"/>
  <c r="BD12" i="6"/>
  <c r="BE12" i="6"/>
  <c r="BF12" i="6"/>
  <c r="BG12" i="6"/>
  <c r="BH12" i="6"/>
  <c r="BD13" i="6"/>
  <c r="BE13" i="6"/>
  <c r="BF13" i="6"/>
  <c r="BG13" i="6"/>
  <c r="BH13" i="6"/>
  <c r="BD14" i="6"/>
  <c r="BE14" i="6"/>
  <c r="BF14" i="6"/>
  <c r="BG14" i="6"/>
  <c r="BH14" i="6"/>
  <c r="BD15" i="6"/>
  <c r="BE15" i="6"/>
  <c r="BF15" i="6"/>
  <c r="BG15" i="6"/>
  <c r="BH15" i="6"/>
  <c r="BD16" i="6"/>
  <c r="BE16" i="6"/>
  <c r="BF16" i="6"/>
  <c r="BG16" i="6"/>
  <c r="BH16" i="6"/>
  <c r="BD17" i="6"/>
  <c r="BE17" i="6"/>
  <c r="BF17" i="6"/>
  <c r="BG17" i="6"/>
  <c r="BH17" i="6"/>
  <c r="BD18" i="6"/>
  <c r="BE18" i="6"/>
  <c r="BF18" i="6"/>
  <c r="BG18" i="6"/>
  <c r="BH18" i="6"/>
  <c r="BD19" i="6"/>
  <c r="BE19" i="6"/>
  <c r="BF19" i="6"/>
  <c r="BG19" i="6"/>
  <c r="BH19" i="6"/>
  <c r="BD20" i="6"/>
  <c r="BE20" i="6"/>
  <c r="BF20" i="6"/>
  <c r="BG20" i="6"/>
  <c r="BH20" i="6"/>
  <c r="BD21" i="6"/>
  <c r="BE21" i="6"/>
  <c r="BF21" i="6"/>
  <c r="BG21" i="6"/>
  <c r="BH21" i="6"/>
  <c r="BD22" i="6"/>
  <c r="BE22" i="6"/>
  <c r="BF22" i="6"/>
  <c r="BG22" i="6"/>
  <c r="BH22" i="6"/>
  <c r="BD23" i="6"/>
  <c r="BE23" i="6"/>
  <c r="BF23" i="6"/>
  <c r="BG23" i="6"/>
  <c r="BH23" i="6"/>
  <c r="BD24" i="6"/>
  <c r="BE24" i="6"/>
  <c r="BF24" i="6"/>
  <c r="BG24" i="6"/>
  <c r="BH24" i="6"/>
  <c r="BD25" i="6"/>
  <c r="BE25" i="6"/>
  <c r="BF25" i="6"/>
  <c r="BG25" i="6"/>
  <c r="BH25" i="6"/>
  <c r="BD26" i="6"/>
  <c r="BE26" i="6"/>
  <c r="BF26" i="6"/>
  <c r="BG26" i="6"/>
  <c r="BH26" i="6"/>
  <c r="BD27" i="6"/>
  <c r="BE27" i="6"/>
  <c r="BF27" i="6"/>
  <c r="BG27" i="6"/>
  <c r="BH27" i="6"/>
  <c r="BD28" i="6"/>
  <c r="BE28" i="6"/>
  <c r="BF28" i="6"/>
  <c r="BG28" i="6"/>
  <c r="BH28" i="6"/>
  <c r="BD29" i="6"/>
  <c r="BE29" i="6"/>
  <c r="BF29" i="6"/>
  <c r="BG29" i="6"/>
  <c r="BH29" i="6"/>
  <c r="BD30" i="6"/>
  <c r="BE30" i="6"/>
  <c r="BF30" i="6"/>
  <c r="BG30" i="6"/>
  <c r="BH30" i="6"/>
  <c r="BD31" i="6"/>
  <c r="BE31" i="6"/>
  <c r="BF31" i="6"/>
  <c r="BG31" i="6"/>
  <c r="BH31" i="6"/>
  <c r="BD32" i="6"/>
  <c r="BE32" i="6"/>
  <c r="BF32" i="6"/>
  <c r="BG32" i="6"/>
  <c r="BH32" i="6"/>
  <c r="BD33" i="6"/>
  <c r="BE33" i="6"/>
  <c r="BF33" i="6"/>
  <c r="BG33" i="6"/>
  <c r="BH33" i="6"/>
  <c r="BD34" i="6"/>
  <c r="BE34" i="6"/>
  <c r="BF34" i="6"/>
  <c r="BG34" i="6"/>
  <c r="BH34" i="6"/>
  <c r="BD35" i="6"/>
  <c r="BE35" i="6"/>
  <c r="BF35" i="6"/>
  <c r="BG35" i="6"/>
  <c r="BH35" i="6"/>
  <c r="BI35" i="6"/>
  <c r="BD36" i="6"/>
  <c r="BE36" i="6"/>
  <c r="BF36" i="6"/>
  <c r="BG36" i="6"/>
  <c r="BH36" i="6"/>
  <c r="BI36" i="6"/>
  <c r="BD37" i="6"/>
  <c r="BE37" i="6"/>
  <c r="BF37" i="6"/>
  <c r="BG37" i="6"/>
  <c r="BH37" i="6"/>
  <c r="BI37" i="6"/>
  <c r="BH2" i="6"/>
  <c r="BG2" i="6"/>
  <c r="BF2" i="6"/>
  <c r="BE2" i="6"/>
  <c r="BD2" i="6"/>
  <c r="AX3" i="6"/>
  <c r="AY3" i="6"/>
  <c r="AZ3" i="6"/>
  <c r="BA3" i="6"/>
  <c r="BB3" i="6"/>
  <c r="AX4" i="6"/>
  <c r="AY4" i="6"/>
  <c r="AZ4" i="6"/>
  <c r="BA4" i="6"/>
  <c r="BB4" i="6"/>
  <c r="AX5" i="6"/>
  <c r="AY5" i="6"/>
  <c r="AZ5" i="6"/>
  <c r="BA5" i="6"/>
  <c r="BB5" i="6"/>
  <c r="AX6" i="6"/>
  <c r="AY6" i="6"/>
  <c r="AZ6" i="6"/>
  <c r="BA6" i="6"/>
  <c r="BB6" i="6"/>
  <c r="AX7" i="6"/>
  <c r="AY7" i="6"/>
  <c r="AZ7" i="6"/>
  <c r="BA7" i="6"/>
  <c r="BB7" i="6"/>
  <c r="AX8" i="6"/>
  <c r="AY8" i="6"/>
  <c r="AZ8" i="6"/>
  <c r="BA8" i="6"/>
  <c r="BB8" i="6"/>
  <c r="AX9" i="6"/>
  <c r="AY9" i="6"/>
  <c r="AZ9" i="6"/>
  <c r="BA9" i="6"/>
  <c r="BB9" i="6"/>
  <c r="AX10" i="6"/>
  <c r="AY10" i="6"/>
  <c r="AZ10" i="6"/>
  <c r="BA10" i="6"/>
  <c r="BB10" i="6"/>
  <c r="AX11" i="6"/>
  <c r="AY11" i="6"/>
  <c r="AZ11" i="6"/>
  <c r="BA11" i="6"/>
  <c r="BB11" i="6"/>
  <c r="AX12" i="6"/>
  <c r="AY12" i="6"/>
  <c r="AZ12" i="6"/>
  <c r="BA12" i="6"/>
  <c r="BB12" i="6"/>
  <c r="AX13" i="6"/>
  <c r="AY13" i="6"/>
  <c r="AZ13" i="6"/>
  <c r="BA13" i="6"/>
  <c r="BB13" i="6"/>
  <c r="AX14" i="6"/>
  <c r="AY14" i="6"/>
  <c r="AZ14" i="6"/>
  <c r="BA14" i="6"/>
  <c r="BB14" i="6"/>
  <c r="AX15" i="6"/>
  <c r="AY15" i="6"/>
  <c r="AZ15" i="6"/>
  <c r="BA15" i="6"/>
  <c r="BB15" i="6"/>
  <c r="AX16" i="6"/>
  <c r="AY16" i="6"/>
  <c r="AZ16" i="6"/>
  <c r="BA16" i="6"/>
  <c r="BB16" i="6"/>
  <c r="AX17" i="6"/>
  <c r="AY17" i="6"/>
  <c r="AZ17" i="6"/>
  <c r="BA17" i="6"/>
  <c r="BB17" i="6"/>
  <c r="AX18" i="6"/>
  <c r="AY18" i="6"/>
  <c r="AZ18" i="6"/>
  <c r="BA18" i="6"/>
  <c r="BB18" i="6"/>
  <c r="AX19" i="6"/>
  <c r="AY19" i="6"/>
  <c r="AZ19" i="6"/>
  <c r="BA19" i="6"/>
  <c r="BB19" i="6"/>
  <c r="AX20" i="6"/>
  <c r="AY20" i="6"/>
  <c r="AZ20" i="6"/>
  <c r="BA20" i="6"/>
  <c r="BB20" i="6"/>
  <c r="AX21" i="6"/>
  <c r="AY21" i="6"/>
  <c r="AZ21" i="6"/>
  <c r="BA21" i="6"/>
  <c r="BB21" i="6"/>
  <c r="AX22" i="6"/>
  <c r="AY22" i="6"/>
  <c r="AZ22" i="6"/>
  <c r="BA22" i="6"/>
  <c r="BB22" i="6"/>
  <c r="AX23" i="6"/>
  <c r="AY23" i="6"/>
  <c r="AZ23" i="6"/>
  <c r="BA23" i="6"/>
  <c r="BB23" i="6"/>
  <c r="AX24" i="6"/>
  <c r="AY24" i="6"/>
  <c r="AZ24" i="6"/>
  <c r="BA24" i="6"/>
  <c r="BB24" i="6"/>
  <c r="AX25" i="6"/>
  <c r="AY25" i="6"/>
  <c r="AZ25" i="6"/>
  <c r="BA25" i="6"/>
  <c r="BB25" i="6"/>
  <c r="AX26" i="6"/>
  <c r="AY26" i="6"/>
  <c r="AZ26" i="6"/>
  <c r="BA26" i="6"/>
  <c r="BB26" i="6"/>
  <c r="AX27" i="6"/>
  <c r="AY27" i="6"/>
  <c r="AZ27" i="6"/>
  <c r="BA27" i="6"/>
  <c r="BB27" i="6"/>
  <c r="AX28" i="6"/>
  <c r="AY28" i="6"/>
  <c r="AZ28" i="6"/>
  <c r="BA28" i="6"/>
  <c r="BB28" i="6"/>
  <c r="AX29" i="6"/>
  <c r="AY29" i="6"/>
  <c r="AZ29" i="6"/>
  <c r="BA29" i="6"/>
  <c r="BB29" i="6"/>
  <c r="AX30" i="6"/>
  <c r="AY30" i="6"/>
  <c r="AZ30" i="6"/>
  <c r="BA30" i="6"/>
  <c r="BB30" i="6"/>
  <c r="AX31" i="6"/>
  <c r="AY31" i="6"/>
  <c r="AZ31" i="6"/>
  <c r="BA31" i="6"/>
  <c r="BB31" i="6"/>
  <c r="AX32" i="6"/>
  <c r="AY32" i="6"/>
  <c r="AZ32" i="6"/>
  <c r="BA32" i="6"/>
  <c r="BB32" i="6"/>
  <c r="AX33" i="6"/>
  <c r="AY33" i="6"/>
  <c r="AZ33" i="6"/>
  <c r="BA33" i="6"/>
  <c r="BB33" i="6"/>
  <c r="AX34" i="6"/>
  <c r="AY34" i="6"/>
  <c r="AZ34" i="6"/>
  <c r="BA34" i="6"/>
  <c r="BB34" i="6"/>
  <c r="AX35" i="6"/>
  <c r="AY35" i="6"/>
  <c r="AZ35" i="6"/>
  <c r="BA35" i="6"/>
  <c r="BB35" i="6"/>
  <c r="AX36" i="6"/>
  <c r="AY36" i="6"/>
  <c r="AZ36" i="6"/>
  <c r="BA36" i="6"/>
  <c r="BB36" i="6"/>
  <c r="AX37" i="6"/>
  <c r="AY37" i="6"/>
  <c r="AZ37" i="6"/>
  <c r="BA37" i="6"/>
  <c r="BB37" i="6"/>
  <c r="AX38" i="6"/>
  <c r="AY38" i="6"/>
  <c r="AZ38" i="6"/>
  <c r="BA38" i="6"/>
  <c r="BB38" i="6"/>
  <c r="AX39" i="6"/>
  <c r="AY39" i="6"/>
  <c r="AZ39" i="6"/>
  <c r="BA39" i="6"/>
  <c r="BB39" i="6"/>
  <c r="AX40" i="6"/>
  <c r="AY40" i="6"/>
  <c r="AZ40" i="6"/>
  <c r="BA40" i="6"/>
  <c r="BB40" i="6"/>
  <c r="AX41" i="6"/>
  <c r="AY41" i="6"/>
  <c r="AZ41" i="6"/>
  <c r="BA41" i="6"/>
  <c r="BB41" i="6"/>
  <c r="AX42" i="6"/>
  <c r="AY42" i="6"/>
  <c r="AZ42" i="6"/>
  <c r="BA42" i="6"/>
  <c r="BB42" i="6"/>
  <c r="AX43" i="6"/>
  <c r="AY43" i="6"/>
  <c r="AZ43" i="6"/>
  <c r="BA43" i="6"/>
  <c r="BB43" i="6"/>
  <c r="AX44" i="6"/>
  <c r="AY44" i="6"/>
  <c r="AZ44" i="6"/>
  <c r="BA44" i="6"/>
  <c r="BB44" i="6"/>
  <c r="AX45" i="6"/>
  <c r="AY45" i="6"/>
  <c r="AZ45" i="6"/>
  <c r="BA45" i="6"/>
  <c r="BB45" i="6"/>
  <c r="AX46" i="6"/>
  <c r="AY46" i="6"/>
  <c r="AZ46" i="6"/>
  <c r="BA46" i="6"/>
  <c r="BB46" i="6"/>
  <c r="AX47" i="6"/>
  <c r="AY47" i="6"/>
  <c r="AZ47" i="6"/>
  <c r="BA47" i="6"/>
  <c r="BB47" i="6"/>
  <c r="AX48" i="6"/>
  <c r="AY48" i="6"/>
  <c r="AZ48" i="6"/>
  <c r="BA48" i="6"/>
  <c r="BB48" i="6"/>
  <c r="AX49" i="6"/>
  <c r="AY49" i="6"/>
  <c r="AZ49" i="6"/>
  <c r="BA49" i="6"/>
  <c r="BB49" i="6"/>
  <c r="AX50" i="6"/>
  <c r="AY50" i="6"/>
  <c r="AZ50" i="6"/>
  <c r="BA50" i="6"/>
  <c r="BB50" i="6"/>
  <c r="AX51" i="6"/>
  <c r="AY51" i="6"/>
  <c r="AZ51" i="6"/>
  <c r="BA51" i="6"/>
  <c r="BB51" i="6"/>
  <c r="BB2" i="6"/>
  <c r="BA2" i="6"/>
  <c r="AZ2" i="6"/>
  <c r="AY2" i="6"/>
  <c r="AX2" i="6"/>
  <c r="AR3" i="6"/>
  <c r="AS3" i="6"/>
  <c r="AT3" i="6"/>
  <c r="AU3" i="6"/>
  <c r="AV3" i="6"/>
  <c r="AR4" i="6"/>
  <c r="AS4" i="6"/>
  <c r="AT4" i="6"/>
  <c r="AU4" i="6"/>
  <c r="AV4" i="6"/>
  <c r="AR5" i="6"/>
  <c r="AS5" i="6"/>
  <c r="AT5" i="6"/>
  <c r="AU5" i="6"/>
  <c r="AV5" i="6"/>
  <c r="AR6" i="6"/>
  <c r="AS6" i="6"/>
  <c r="AT6" i="6"/>
  <c r="AU6" i="6"/>
  <c r="AV6" i="6"/>
  <c r="AR7" i="6"/>
  <c r="AS7" i="6"/>
  <c r="AT7" i="6"/>
  <c r="AU7" i="6"/>
  <c r="AV7" i="6"/>
  <c r="AR8" i="6"/>
  <c r="AS8" i="6"/>
  <c r="AT8" i="6"/>
  <c r="AU8" i="6"/>
  <c r="AV8" i="6"/>
  <c r="AR9" i="6"/>
  <c r="AS9" i="6"/>
  <c r="AT9" i="6"/>
  <c r="AU9" i="6"/>
  <c r="AV9" i="6"/>
  <c r="AR10" i="6"/>
  <c r="AS10" i="6"/>
  <c r="AT10" i="6"/>
  <c r="AU10" i="6"/>
  <c r="AV10" i="6"/>
  <c r="AR11" i="6"/>
  <c r="AS11" i="6"/>
  <c r="AT11" i="6"/>
  <c r="AU11" i="6"/>
  <c r="AV11" i="6"/>
  <c r="AR12" i="6"/>
  <c r="AS12" i="6"/>
  <c r="AT12" i="6"/>
  <c r="AU12" i="6"/>
  <c r="AV12" i="6"/>
  <c r="AR13" i="6"/>
  <c r="AS13" i="6"/>
  <c r="AT13" i="6"/>
  <c r="AU13" i="6"/>
  <c r="AV13" i="6"/>
  <c r="AR14" i="6"/>
  <c r="AS14" i="6"/>
  <c r="AT14" i="6"/>
  <c r="AU14" i="6"/>
  <c r="AV14" i="6"/>
  <c r="AR15" i="6"/>
  <c r="AS15" i="6"/>
  <c r="AT15" i="6"/>
  <c r="AU15" i="6"/>
  <c r="AV15" i="6"/>
  <c r="AR16" i="6"/>
  <c r="AS16" i="6"/>
  <c r="AT16" i="6"/>
  <c r="AU16" i="6"/>
  <c r="AV16" i="6"/>
  <c r="AR17" i="6"/>
  <c r="AS17" i="6"/>
  <c r="AT17" i="6"/>
  <c r="AU17" i="6"/>
  <c r="AV17" i="6"/>
  <c r="AR18" i="6"/>
  <c r="AS18" i="6"/>
  <c r="AT18" i="6"/>
  <c r="AU18" i="6"/>
  <c r="AV18" i="6"/>
  <c r="AR19" i="6"/>
  <c r="AS19" i="6"/>
  <c r="AT19" i="6"/>
  <c r="AU19" i="6"/>
  <c r="AV19" i="6"/>
  <c r="AR20" i="6"/>
  <c r="AS20" i="6"/>
  <c r="AT20" i="6"/>
  <c r="AU20" i="6"/>
  <c r="AV20" i="6"/>
  <c r="AR21" i="6"/>
  <c r="AS21" i="6"/>
  <c r="AT21" i="6"/>
  <c r="AU21" i="6"/>
  <c r="AV21" i="6"/>
  <c r="AR22" i="6"/>
  <c r="AS22" i="6"/>
  <c r="AT22" i="6"/>
  <c r="AU22" i="6"/>
  <c r="AV22" i="6"/>
  <c r="AR23" i="6"/>
  <c r="AS23" i="6"/>
  <c r="AT23" i="6"/>
  <c r="AU23" i="6"/>
  <c r="AV23" i="6"/>
  <c r="AR24" i="6"/>
  <c r="AS24" i="6"/>
  <c r="AT24" i="6"/>
  <c r="AU24" i="6"/>
  <c r="AV24" i="6"/>
  <c r="AR25" i="6"/>
  <c r="AS25" i="6"/>
  <c r="AT25" i="6"/>
  <c r="AU25" i="6"/>
  <c r="AV25" i="6"/>
  <c r="AR26" i="6"/>
  <c r="AS26" i="6"/>
  <c r="AT26" i="6"/>
  <c r="AU26" i="6"/>
  <c r="AV26" i="6"/>
  <c r="AR27" i="6"/>
  <c r="AS27" i="6"/>
  <c r="AT27" i="6"/>
  <c r="AU27" i="6"/>
  <c r="AV27" i="6"/>
  <c r="AR28" i="6"/>
  <c r="AS28" i="6"/>
  <c r="AT28" i="6"/>
  <c r="AU28" i="6"/>
  <c r="AV28" i="6"/>
  <c r="AR29" i="6"/>
  <c r="AS29" i="6"/>
  <c r="AT29" i="6"/>
  <c r="AU29" i="6"/>
  <c r="AV29" i="6"/>
  <c r="AR30" i="6"/>
  <c r="AS30" i="6"/>
  <c r="AT30" i="6"/>
  <c r="AU30" i="6"/>
  <c r="AV30" i="6"/>
  <c r="AR31" i="6"/>
  <c r="AS31" i="6"/>
  <c r="AT31" i="6"/>
  <c r="AU31" i="6"/>
  <c r="AV31" i="6"/>
  <c r="AR32" i="6"/>
  <c r="AS32" i="6"/>
  <c r="AT32" i="6"/>
  <c r="AU32" i="6"/>
  <c r="AV32" i="6"/>
  <c r="AR33" i="6"/>
  <c r="AS33" i="6"/>
  <c r="AT33" i="6"/>
  <c r="AU33" i="6"/>
  <c r="AV33" i="6"/>
  <c r="AR34" i="6"/>
  <c r="AS34" i="6"/>
  <c r="AT34" i="6"/>
  <c r="AU34" i="6"/>
  <c r="AV34" i="6"/>
  <c r="AR35" i="6"/>
  <c r="AS35" i="6"/>
  <c r="AT35" i="6"/>
  <c r="AU35" i="6"/>
  <c r="AV35" i="6"/>
  <c r="AR36" i="6"/>
  <c r="AS36" i="6"/>
  <c r="AT36" i="6"/>
  <c r="AU36" i="6"/>
  <c r="AV36" i="6"/>
  <c r="AR37" i="6"/>
  <c r="AS37" i="6"/>
  <c r="AT37" i="6"/>
  <c r="AU37" i="6"/>
  <c r="AV37" i="6"/>
  <c r="AR38" i="6"/>
  <c r="AS38" i="6"/>
  <c r="AT38" i="6"/>
  <c r="AU38" i="6"/>
  <c r="AV38" i="6"/>
  <c r="AR39" i="6"/>
  <c r="AS39" i="6"/>
  <c r="AT39" i="6"/>
  <c r="AU39" i="6"/>
  <c r="AV39" i="6"/>
  <c r="AR40" i="6"/>
  <c r="AS40" i="6"/>
  <c r="AT40" i="6"/>
  <c r="AU40" i="6"/>
  <c r="AV40" i="6"/>
  <c r="AR41" i="6"/>
  <c r="AS41" i="6"/>
  <c r="AT41" i="6"/>
  <c r="AU41" i="6"/>
  <c r="AV41" i="6"/>
  <c r="AR42" i="6"/>
  <c r="AS42" i="6"/>
  <c r="AT42" i="6"/>
  <c r="AU42" i="6"/>
  <c r="AV42" i="6"/>
  <c r="AR43" i="6"/>
  <c r="AS43" i="6"/>
  <c r="AT43" i="6"/>
  <c r="AU43" i="6"/>
  <c r="AV43" i="6"/>
  <c r="AR44" i="6"/>
  <c r="AS44" i="6"/>
  <c r="AT44" i="6"/>
  <c r="AU44" i="6"/>
  <c r="AV44" i="6"/>
  <c r="AR45" i="6"/>
  <c r="AS45" i="6"/>
  <c r="AT45" i="6"/>
  <c r="AU45" i="6"/>
  <c r="AV45" i="6"/>
  <c r="AR46" i="6"/>
  <c r="AS46" i="6"/>
  <c r="AT46" i="6"/>
  <c r="AU46" i="6"/>
  <c r="AV46" i="6"/>
  <c r="AR47" i="6"/>
  <c r="AS47" i="6"/>
  <c r="AT47" i="6"/>
  <c r="AU47" i="6"/>
  <c r="AV47" i="6"/>
  <c r="AR48" i="6"/>
  <c r="AS48" i="6"/>
  <c r="AT48" i="6"/>
  <c r="AU48" i="6"/>
  <c r="AV48" i="6"/>
  <c r="AR49" i="6"/>
  <c r="AS49" i="6"/>
  <c r="AT49" i="6"/>
  <c r="AU49" i="6"/>
  <c r="AV49" i="6"/>
  <c r="AR50" i="6"/>
  <c r="AS50" i="6"/>
  <c r="AT50" i="6"/>
  <c r="AU50" i="6"/>
  <c r="AV50" i="6"/>
  <c r="AR51" i="6"/>
  <c r="AS51" i="6"/>
  <c r="AT51" i="6"/>
  <c r="AU51" i="6"/>
  <c r="AV51" i="6"/>
  <c r="AV2" i="6"/>
  <c r="AU2" i="6"/>
  <c r="AT2" i="6"/>
  <c r="AS2" i="6"/>
  <c r="AR2" i="6"/>
  <c r="AL3" i="6"/>
  <c r="AM3" i="6"/>
  <c r="AN3" i="6"/>
  <c r="AO3" i="6"/>
  <c r="AP3" i="6"/>
  <c r="AL4" i="6"/>
  <c r="AM4" i="6"/>
  <c r="AN4" i="6"/>
  <c r="AO4" i="6"/>
  <c r="AP4" i="6"/>
  <c r="AL5" i="6"/>
  <c r="AM5" i="6"/>
  <c r="AN5" i="6"/>
  <c r="AO5" i="6"/>
  <c r="AP5" i="6"/>
  <c r="AL6" i="6"/>
  <c r="AM6" i="6"/>
  <c r="AN6" i="6"/>
  <c r="AO6" i="6"/>
  <c r="AP6" i="6"/>
  <c r="AL7" i="6"/>
  <c r="AM7" i="6"/>
  <c r="AN7" i="6"/>
  <c r="AO7" i="6"/>
  <c r="AP7" i="6"/>
  <c r="AL8" i="6"/>
  <c r="AM8" i="6"/>
  <c r="AN8" i="6"/>
  <c r="AO8" i="6"/>
  <c r="AP8" i="6"/>
  <c r="AL9" i="6"/>
  <c r="AM9" i="6"/>
  <c r="AN9" i="6"/>
  <c r="AO9" i="6"/>
  <c r="AP9" i="6"/>
  <c r="AL10" i="6"/>
  <c r="AM10" i="6"/>
  <c r="AN10" i="6"/>
  <c r="AO10" i="6"/>
  <c r="AP10" i="6"/>
  <c r="AL11" i="6"/>
  <c r="AM11" i="6"/>
  <c r="AN11" i="6"/>
  <c r="AO11" i="6"/>
  <c r="AP11" i="6"/>
  <c r="AL12" i="6"/>
  <c r="AM12" i="6"/>
  <c r="AN12" i="6"/>
  <c r="AO12" i="6"/>
  <c r="AP12" i="6"/>
  <c r="AL13" i="6"/>
  <c r="AM13" i="6"/>
  <c r="AN13" i="6"/>
  <c r="AO13" i="6"/>
  <c r="AP13" i="6"/>
  <c r="AL14" i="6"/>
  <c r="AM14" i="6"/>
  <c r="AN14" i="6"/>
  <c r="AO14" i="6"/>
  <c r="AP14" i="6"/>
  <c r="AL15" i="6"/>
  <c r="AM15" i="6"/>
  <c r="AN15" i="6"/>
  <c r="AO15" i="6"/>
  <c r="AP15" i="6"/>
  <c r="AL16" i="6"/>
  <c r="AM16" i="6"/>
  <c r="AN16" i="6"/>
  <c r="AO16" i="6"/>
  <c r="AP16" i="6"/>
  <c r="AL17" i="6"/>
  <c r="AM17" i="6"/>
  <c r="AN17" i="6"/>
  <c r="AO17" i="6"/>
  <c r="AP17" i="6"/>
  <c r="AL18" i="6"/>
  <c r="AM18" i="6"/>
  <c r="AN18" i="6"/>
  <c r="AO18" i="6"/>
  <c r="AP18" i="6"/>
  <c r="AL19" i="6"/>
  <c r="AM19" i="6"/>
  <c r="AN19" i="6"/>
  <c r="AO19" i="6"/>
  <c r="AP19" i="6"/>
  <c r="AL20" i="6"/>
  <c r="AM20" i="6"/>
  <c r="AN20" i="6"/>
  <c r="AO20" i="6"/>
  <c r="AP20" i="6"/>
  <c r="AL21" i="6"/>
  <c r="AM21" i="6"/>
  <c r="AN21" i="6"/>
  <c r="AO21" i="6"/>
  <c r="AP21" i="6"/>
  <c r="AL22" i="6"/>
  <c r="AM22" i="6"/>
  <c r="AN22" i="6"/>
  <c r="AO22" i="6"/>
  <c r="AP22" i="6"/>
  <c r="AL23" i="6"/>
  <c r="AM23" i="6"/>
  <c r="AN23" i="6"/>
  <c r="AO23" i="6"/>
  <c r="AP23" i="6"/>
  <c r="AL24" i="6"/>
  <c r="AM24" i="6"/>
  <c r="AN24" i="6"/>
  <c r="AO24" i="6"/>
  <c r="AP24" i="6"/>
  <c r="AL25" i="6"/>
  <c r="AM25" i="6"/>
  <c r="AN25" i="6"/>
  <c r="AO25" i="6"/>
  <c r="AP25" i="6"/>
  <c r="AL26" i="6"/>
  <c r="AM26" i="6"/>
  <c r="AN26" i="6"/>
  <c r="AO26" i="6"/>
  <c r="AP26" i="6"/>
  <c r="AL27" i="6"/>
  <c r="AM27" i="6"/>
  <c r="AN27" i="6"/>
  <c r="AO27" i="6"/>
  <c r="AP27" i="6"/>
  <c r="AL28" i="6"/>
  <c r="AM28" i="6"/>
  <c r="AN28" i="6"/>
  <c r="AO28" i="6"/>
  <c r="AP28" i="6"/>
  <c r="AL29" i="6"/>
  <c r="AM29" i="6"/>
  <c r="AN29" i="6"/>
  <c r="AO29" i="6"/>
  <c r="AP29" i="6"/>
  <c r="AL30" i="6"/>
  <c r="AM30" i="6"/>
  <c r="AN30" i="6"/>
  <c r="AO30" i="6"/>
  <c r="AP30" i="6"/>
  <c r="AL31" i="6"/>
  <c r="AM31" i="6"/>
  <c r="AN31" i="6"/>
  <c r="AO31" i="6"/>
  <c r="AP31" i="6"/>
  <c r="AL32" i="6"/>
  <c r="AM32" i="6"/>
  <c r="AN32" i="6"/>
  <c r="AO32" i="6"/>
  <c r="AP32" i="6"/>
  <c r="AL33" i="6"/>
  <c r="AM33" i="6"/>
  <c r="AN33" i="6"/>
  <c r="AO33" i="6"/>
  <c r="AP33" i="6"/>
  <c r="AL34" i="6"/>
  <c r="AM34" i="6"/>
  <c r="AN34" i="6"/>
  <c r="AO34" i="6"/>
  <c r="AP34" i="6"/>
  <c r="AL35" i="6"/>
  <c r="AM35" i="6"/>
  <c r="AN35" i="6"/>
  <c r="AO35" i="6"/>
  <c r="AP35" i="6"/>
  <c r="AL36" i="6"/>
  <c r="AM36" i="6"/>
  <c r="AN36" i="6"/>
  <c r="AO36" i="6"/>
  <c r="AP36" i="6"/>
  <c r="AL37" i="6"/>
  <c r="AM37" i="6"/>
  <c r="AN37" i="6"/>
  <c r="AO37" i="6"/>
  <c r="AP37" i="6"/>
  <c r="AL38" i="6"/>
  <c r="AM38" i="6"/>
  <c r="AN38" i="6"/>
  <c r="AO38" i="6"/>
  <c r="AP38" i="6"/>
  <c r="AL39" i="6"/>
  <c r="AM39" i="6"/>
  <c r="AN39" i="6"/>
  <c r="AO39" i="6"/>
  <c r="AP39" i="6"/>
  <c r="AL40" i="6"/>
  <c r="AM40" i="6"/>
  <c r="AN40" i="6"/>
  <c r="AO40" i="6"/>
  <c r="AP40" i="6"/>
  <c r="AL41" i="6"/>
  <c r="AM41" i="6"/>
  <c r="AN41" i="6"/>
  <c r="AO41" i="6"/>
  <c r="AP41" i="6"/>
  <c r="AL42" i="6"/>
  <c r="AM42" i="6"/>
  <c r="AN42" i="6"/>
  <c r="AO42" i="6"/>
  <c r="AP42" i="6"/>
  <c r="AL43" i="6"/>
  <c r="AM43" i="6"/>
  <c r="AN43" i="6"/>
  <c r="AO43" i="6"/>
  <c r="AP43" i="6"/>
  <c r="AL44" i="6"/>
  <c r="AM44" i="6"/>
  <c r="AN44" i="6"/>
  <c r="AO44" i="6"/>
  <c r="AP44" i="6"/>
  <c r="AL45" i="6"/>
  <c r="AM45" i="6"/>
  <c r="AN45" i="6"/>
  <c r="AO45" i="6"/>
  <c r="AP45" i="6"/>
  <c r="AL46" i="6"/>
  <c r="AM46" i="6"/>
  <c r="AN46" i="6"/>
  <c r="AO46" i="6"/>
  <c r="AP46" i="6"/>
  <c r="AL47" i="6"/>
  <c r="AM47" i="6"/>
  <c r="AN47" i="6"/>
  <c r="AO47" i="6"/>
  <c r="AP47" i="6"/>
  <c r="AL48" i="6"/>
  <c r="AM48" i="6"/>
  <c r="AN48" i="6"/>
  <c r="AO48" i="6"/>
  <c r="AP48" i="6"/>
  <c r="AL49" i="6"/>
  <c r="AM49" i="6"/>
  <c r="AN49" i="6"/>
  <c r="AO49" i="6"/>
  <c r="AP49" i="6"/>
  <c r="AL50" i="6"/>
  <c r="AM50" i="6"/>
  <c r="AN50" i="6"/>
  <c r="AO50" i="6"/>
  <c r="AP50" i="6"/>
  <c r="AL51" i="6"/>
  <c r="AM51" i="6"/>
  <c r="AN51" i="6"/>
  <c r="AO51" i="6"/>
  <c r="AP51" i="6"/>
  <c r="AP2" i="6"/>
  <c r="AO2" i="6"/>
  <c r="AN2" i="6"/>
  <c r="AM2" i="6"/>
  <c r="AL2" i="6"/>
  <c r="AF3" i="6"/>
  <c r="AG3" i="6"/>
  <c r="AH3" i="6"/>
  <c r="AI3" i="6"/>
  <c r="AJ3" i="6"/>
  <c r="AF4" i="6"/>
  <c r="AG4" i="6"/>
  <c r="AH4" i="6"/>
  <c r="AI4" i="6"/>
  <c r="AJ4" i="6"/>
  <c r="AF5" i="6"/>
  <c r="AG5" i="6"/>
  <c r="AH5" i="6"/>
  <c r="AI5" i="6"/>
  <c r="AJ5" i="6"/>
  <c r="AF6" i="6"/>
  <c r="AG6" i="6"/>
  <c r="AH6" i="6"/>
  <c r="AI6" i="6"/>
  <c r="AJ6" i="6"/>
  <c r="AF7" i="6"/>
  <c r="AG7" i="6"/>
  <c r="AH7" i="6"/>
  <c r="AI7" i="6"/>
  <c r="AJ7" i="6"/>
  <c r="AF8" i="6"/>
  <c r="AG8" i="6"/>
  <c r="AH8" i="6"/>
  <c r="AI8" i="6"/>
  <c r="AJ8" i="6"/>
  <c r="AF9" i="6"/>
  <c r="AG9" i="6"/>
  <c r="AH9" i="6"/>
  <c r="AI9" i="6"/>
  <c r="AJ9" i="6"/>
  <c r="AF10" i="6"/>
  <c r="AG10" i="6"/>
  <c r="AH10" i="6"/>
  <c r="AI10" i="6"/>
  <c r="AJ10" i="6"/>
  <c r="AF11" i="6"/>
  <c r="AG11" i="6"/>
  <c r="AH11" i="6"/>
  <c r="AI11" i="6"/>
  <c r="AJ11" i="6"/>
  <c r="AF12" i="6"/>
  <c r="AG12" i="6"/>
  <c r="AH12" i="6"/>
  <c r="AI12" i="6"/>
  <c r="AJ12" i="6"/>
  <c r="AF13" i="6"/>
  <c r="AG13" i="6"/>
  <c r="AH13" i="6"/>
  <c r="AI13" i="6"/>
  <c r="AJ13" i="6"/>
  <c r="AF14" i="6"/>
  <c r="AG14" i="6"/>
  <c r="AH14" i="6"/>
  <c r="AI14" i="6"/>
  <c r="AJ14" i="6"/>
  <c r="AF15" i="6"/>
  <c r="AG15" i="6"/>
  <c r="AH15" i="6"/>
  <c r="AI15" i="6"/>
  <c r="AJ15" i="6"/>
  <c r="AF16" i="6"/>
  <c r="AG16" i="6"/>
  <c r="AH16" i="6"/>
  <c r="AI16" i="6"/>
  <c r="AJ16" i="6"/>
  <c r="AF17" i="6"/>
  <c r="AG17" i="6"/>
  <c r="AH17" i="6"/>
  <c r="AI17" i="6"/>
  <c r="AJ17" i="6"/>
  <c r="AF18" i="6"/>
  <c r="AG18" i="6"/>
  <c r="AH18" i="6"/>
  <c r="AI18" i="6"/>
  <c r="AJ18" i="6"/>
  <c r="AF19" i="6"/>
  <c r="AG19" i="6"/>
  <c r="AH19" i="6"/>
  <c r="AI19" i="6"/>
  <c r="AJ19" i="6"/>
  <c r="AF20" i="6"/>
  <c r="AG20" i="6"/>
  <c r="AH20" i="6"/>
  <c r="AI20" i="6"/>
  <c r="AJ20" i="6"/>
  <c r="AF21" i="6"/>
  <c r="AG21" i="6"/>
  <c r="AH21" i="6"/>
  <c r="AI21" i="6"/>
  <c r="AJ21" i="6"/>
  <c r="AF22" i="6"/>
  <c r="AG22" i="6"/>
  <c r="AH22" i="6"/>
  <c r="AI22" i="6"/>
  <c r="AJ22" i="6"/>
  <c r="AF23" i="6"/>
  <c r="AG23" i="6"/>
  <c r="AH23" i="6"/>
  <c r="AI23" i="6"/>
  <c r="AJ23" i="6"/>
  <c r="AF24" i="6"/>
  <c r="AG24" i="6"/>
  <c r="AH24" i="6"/>
  <c r="AI24" i="6"/>
  <c r="AJ24" i="6"/>
  <c r="AF25" i="6"/>
  <c r="AG25" i="6"/>
  <c r="AH25" i="6"/>
  <c r="AI25" i="6"/>
  <c r="AJ25" i="6"/>
  <c r="AF26" i="6"/>
  <c r="AG26" i="6"/>
  <c r="AH26" i="6"/>
  <c r="AI26" i="6"/>
  <c r="AJ26" i="6"/>
  <c r="AF27" i="6"/>
  <c r="AG27" i="6"/>
  <c r="AH27" i="6"/>
  <c r="AI27" i="6"/>
  <c r="AJ27" i="6"/>
  <c r="AF28" i="6"/>
  <c r="AG28" i="6"/>
  <c r="AH28" i="6"/>
  <c r="AI28" i="6"/>
  <c r="AJ28" i="6"/>
  <c r="AF29" i="6"/>
  <c r="AG29" i="6"/>
  <c r="AH29" i="6"/>
  <c r="AI29" i="6"/>
  <c r="AJ29" i="6"/>
  <c r="AF30" i="6"/>
  <c r="AG30" i="6"/>
  <c r="AH30" i="6"/>
  <c r="AI30" i="6"/>
  <c r="AJ30" i="6"/>
  <c r="AF31" i="6"/>
  <c r="AG31" i="6"/>
  <c r="AH31" i="6"/>
  <c r="AI31" i="6"/>
  <c r="AJ31" i="6"/>
  <c r="AF32" i="6"/>
  <c r="AG32" i="6"/>
  <c r="AH32" i="6"/>
  <c r="AI32" i="6"/>
  <c r="AJ32" i="6"/>
  <c r="AF33" i="6"/>
  <c r="AG33" i="6"/>
  <c r="AH33" i="6"/>
  <c r="AI33" i="6"/>
  <c r="AJ33" i="6"/>
  <c r="AF34" i="6"/>
  <c r="AG34" i="6"/>
  <c r="AH34" i="6"/>
  <c r="AI34" i="6"/>
  <c r="AJ34" i="6"/>
  <c r="AF35" i="6"/>
  <c r="AG35" i="6"/>
  <c r="AH35" i="6"/>
  <c r="AI35" i="6"/>
  <c r="AJ35" i="6"/>
  <c r="AF36" i="6"/>
  <c r="AG36" i="6"/>
  <c r="AH36" i="6"/>
  <c r="AI36" i="6"/>
  <c r="AJ36" i="6"/>
  <c r="AF37" i="6"/>
  <c r="AG37" i="6"/>
  <c r="AH37" i="6"/>
  <c r="AI37" i="6"/>
  <c r="AJ37" i="6"/>
  <c r="AF38" i="6"/>
  <c r="AG38" i="6"/>
  <c r="AH38" i="6"/>
  <c r="AI38" i="6"/>
  <c r="AJ38" i="6"/>
  <c r="AF39" i="6"/>
  <c r="AG39" i="6"/>
  <c r="AH39" i="6"/>
  <c r="AI39" i="6"/>
  <c r="AJ39" i="6"/>
  <c r="AF40" i="6"/>
  <c r="AG40" i="6"/>
  <c r="AH40" i="6"/>
  <c r="AI40" i="6"/>
  <c r="AJ40" i="6"/>
  <c r="AF41" i="6"/>
  <c r="AG41" i="6"/>
  <c r="AH41" i="6"/>
  <c r="AI41" i="6"/>
  <c r="AJ41" i="6"/>
  <c r="AF42" i="6"/>
  <c r="AG42" i="6"/>
  <c r="AH42" i="6"/>
  <c r="AI42" i="6"/>
  <c r="AJ42" i="6"/>
  <c r="AF43" i="6"/>
  <c r="AG43" i="6"/>
  <c r="AH43" i="6"/>
  <c r="AI43" i="6"/>
  <c r="AJ43" i="6"/>
  <c r="AF44" i="6"/>
  <c r="AG44" i="6"/>
  <c r="AH44" i="6"/>
  <c r="AI44" i="6"/>
  <c r="AJ44" i="6"/>
  <c r="AF45" i="6"/>
  <c r="AG45" i="6"/>
  <c r="AH45" i="6"/>
  <c r="AI45" i="6"/>
  <c r="AJ45" i="6"/>
  <c r="AF46" i="6"/>
  <c r="AG46" i="6"/>
  <c r="AH46" i="6"/>
  <c r="AI46" i="6"/>
  <c r="AJ46" i="6"/>
  <c r="AF47" i="6"/>
  <c r="AG47" i="6"/>
  <c r="AH47" i="6"/>
  <c r="AI47" i="6"/>
  <c r="AJ47" i="6"/>
  <c r="AF48" i="6"/>
  <c r="AG48" i="6"/>
  <c r="AH48" i="6"/>
  <c r="AI48" i="6"/>
  <c r="AJ48" i="6"/>
  <c r="AF49" i="6"/>
  <c r="AG49" i="6"/>
  <c r="AH49" i="6"/>
  <c r="AI49" i="6"/>
  <c r="AJ49" i="6"/>
  <c r="AF50" i="6"/>
  <c r="AG50" i="6"/>
  <c r="AH50" i="6"/>
  <c r="AI50" i="6"/>
  <c r="AJ50" i="6"/>
  <c r="AF51" i="6"/>
  <c r="AG51" i="6"/>
  <c r="AH51" i="6"/>
  <c r="AI51" i="6"/>
  <c r="AJ51" i="6"/>
  <c r="AJ2" i="6"/>
  <c r="AI2" i="6"/>
  <c r="AH2" i="6"/>
  <c r="AG2" i="6"/>
  <c r="AF2" i="6"/>
  <c r="Z7" i="6"/>
  <c r="AA7" i="6"/>
  <c r="AB7" i="6"/>
  <c r="AC7" i="6"/>
  <c r="AD7" i="6"/>
  <c r="Z8" i="6"/>
  <c r="AA8" i="6"/>
  <c r="AB8" i="6"/>
  <c r="AC8" i="6"/>
  <c r="AD8" i="6"/>
  <c r="Z9" i="6"/>
  <c r="AA9" i="6"/>
  <c r="AB9" i="6"/>
  <c r="AC9" i="6"/>
  <c r="AD9" i="6"/>
  <c r="Z10" i="6"/>
  <c r="AA10" i="6"/>
  <c r="AB10" i="6"/>
  <c r="AC10" i="6"/>
  <c r="AD10" i="6"/>
  <c r="Z11" i="6"/>
  <c r="AA11" i="6"/>
  <c r="AB11" i="6"/>
  <c r="AC11" i="6"/>
  <c r="AD11" i="6"/>
  <c r="Z12" i="6"/>
  <c r="AA12" i="6"/>
  <c r="AB12" i="6"/>
  <c r="AC12" i="6"/>
  <c r="AD12" i="6"/>
  <c r="Z13" i="6"/>
  <c r="AA13" i="6"/>
  <c r="AB13" i="6"/>
  <c r="AC13" i="6"/>
  <c r="AD13" i="6"/>
  <c r="Z14" i="6"/>
  <c r="AA14" i="6"/>
  <c r="AB14" i="6"/>
  <c r="AC14" i="6"/>
  <c r="AD14" i="6"/>
  <c r="Z15" i="6"/>
  <c r="AA15" i="6"/>
  <c r="AB15" i="6"/>
  <c r="AC15" i="6"/>
  <c r="AD15" i="6"/>
  <c r="Z16" i="6"/>
  <c r="AA16" i="6"/>
  <c r="AB16" i="6"/>
  <c r="AC16" i="6"/>
  <c r="AD16" i="6"/>
  <c r="Z17" i="6"/>
  <c r="AA17" i="6"/>
  <c r="AB17" i="6"/>
  <c r="AC17" i="6"/>
  <c r="AD17" i="6"/>
  <c r="Z18" i="6"/>
  <c r="AA18" i="6"/>
  <c r="AB18" i="6"/>
  <c r="AC18" i="6"/>
  <c r="AD18" i="6"/>
  <c r="Z19" i="6"/>
  <c r="AA19" i="6"/>
  <c r="AB19" i="6"/>
  <c r="AC19" i="6"/>
  <c r="AD19" i="6"/>
  <c r="Z20" i="6"/>
  <c r="AA20" i="6"/>
  <c r="AB20" i="6"/>
  <c r="AC20" i="6"/>
  <c r="AD20" i="6"/>
  <c r="Z21" i="6"/>
  <c r="AA21" i="6"/>
  <c r="AB21" i="6"/>
  <c r="AC21" i="6"/>
  <c r="AD21" i="6"/>
  <c r="Z22" i="6"/>
  <c r="AA22" i="6"/>
  <c r="AB22" i="6"/>
  <c r="AC22" i="6"/>
  <c r="AD22" i="6"/>
  <c r="Z23" i="6"/>
  <c r="AA23" i="6"/>
  <c r="AB23" i="6"/>
  <c r="AC23" i="6"/>
  <c r="AD23" i="6"/>
  <c r="Z24" i="6"/>
  <c r="AA24" i="6"/>
  <c r="AB24" i="6"/>
  <c r="AC24" i="6"/>
  <c r="AD24" i="6"/>
  <c r="Z25" i="6"/>
  <c r="AA25" i="6"/>
  <c r="AB25" i="6"/>
  <c r="AC25" i="6"/>
  <c r="AD25" i="6"/>
  <c r="Z26" i="6"/>
  <c r="AA26" i="6"/>
  <c r="AB26" i="6"/>
  <c r="AC26" i="6"/>
  <c r="AD26" i="6"/>
  <c r="Z27" i="6"/>
  <c r="AA27" i="6"/>
  <c r="AB27" i="6"/>
  <c r="AC27" i="6"/>
  <c r="AD27" i="6"/>
  <c r="Z28" i="6"/>
  <c r="AA28" i="6"/>
  <c r="AB28" i="6"/>
  <c r="AC28" i="6"/>
  <c r="AD28" i="6"/>
  <c r="Z29" i="6"/>
  <c r="AA29" i="6"/>
  <c r="AB29" i="6"/>
  <c r="AC29" i="6"/>
  <c r="AD29" i="6"/>
  <c r="Z30" i="6"/>
  <c r="AA30" i="6"/>
  <c r="AB30" i="6"/>
  <c r="AC30" i="6"/>
  <c r="AD30" i="6"/>
  <c r="Z31" i="6"/>
  <c r="AA31" i="6"/>
  <c r="AB31" i="6"/>
  <c r="AC31" i="6"/>
  <c r="AD31" i="6"/>
  <c r="Z32" i="6"/>
  <c r="AA32" i="6"/>
  <c r="AB32" i="6"/>
  <c r="AC32" i="6"/>
  <c r="AD32" i="6"/>
  <c r="Z33" i="6"/>
  <c r="AA33" i="6"/>
  <c r="AB33" i="6"/>
  <c r="AC33" i="6"/>
  <c r="AD33" i="6"/>
  <c r="Z34" i="6"/>
  <c r="AA34" i="6"/>
  <c r="AB34" i="6"/>
  <c r="AC34" i="6"/>
  <c r="AD34" i="6"/>
  <c r="Z35" i="6"/>
  <c r="AA35" i="6"/>
  <c r="AB35" i="6"/>
  <c r="AC35" i="6"/>
  <c r="AD35" i="6"/>
  <c r="Z36" i="6"/>
  <c r="AA36" i="6"/>
  <c r="AB36" i="6"/>
  <c r="AC36" i="6"/>
  <c r="AD36" i="6"/>
  <c r="Z37" i="6"/>
  <c r="AA37" i="6"/>
  <c r="AB37" i="6"/>
  <c r="AC37" i="6"/>
  <c r="AD37" i="6"/>
  <c r="Z38" i="6"/>
  <c r="AA38" i="6"/>
  <c r="AB38" i="6"/>
  <c r="AC38" i="6"/>
  <c r="AD38" i="6"/>
  <c r="Z39" i="6"/>
  <c r="AA39" i="6"/>
  <c r="AB39" i="6"/>
  <c r="AC39" i="6"/>
  <c r="AD39" i="6"/>
  <c r="Z40" i="6"/>
  <c r="AA40" i="6"/>
  <c r="AB40" i="6"/>
  <c r="AC40" i="6"/>
  <c r="AD40" i="6"/>
  <c r="Z41" i="6"/>
  <c r="AA41" i="6"/>
  <c r="AB41" i="6"/>
  <c r="AC41" i="6"/>
  <c r="AD41" i="6"/>
  <c r="Z42" i="6"/>
  <c r="AA42" i="6"/>
  <c r="AB42" i="6"/>
  <c r="AC42" i="6"/>
  <c r="AD42" i="6"/>
  <c r="Z43" i="6"/>
  <c r="AA43" i="6"/>
  <c r="AB43" i="6"/>
  <c r="AC43" i="6"/>
  <c r="AD43" i="6"/>
  <c r="Z44" i="6"/>
  <c r="AA44" i="6"/>
  <c r="AB44" i="6"/>
  <c r="AC44" i="6"/>
  <c r="AD44" i="6"/>
  <c r="Z45" i="6"/>
  <c r="AA45" i="6"/>
  <c r="AB45" i="6"/>
  <c r="AC45" i="6"/>
  <c r="AD45" i="6"/>
  <c r="Z46" i="6"/>
  <c r="AA46" i="6"/>
  <c r="AB46" i="6"/>
  <c r="AC46" i="6"/>
  <c r="AD46" i="6"/>
  <c r="Z47" i="6"/>
  <c r="AA47" i="6"/>
  <c r="AB47" i="6"/>
  <c r="AC47" i="6"/>
  <c r="AD47" i="6"/>
  <c r="Z48" i="6"/>
  <c r="AA48" i="6"/>
  <c r="AB48" i="6"/>
  <c r="AC48" i="6"/>
  <c r="AD48" i="6"/>
  <c r="Z49" i="6"/>
  <c r="AA49" i="6"/>
  <c r="AB49" i="6"/>
  <c r="AC49" i="6"/>
  <c r="AD49" i="6"/>
  <c r="Z50" i="6"/>
  <c r="AA50" i="6"/>
  <c r="AB50" i="6"/>
  <c r="AC50" i="6"/>
  <c r="AD50" i="6"/>
  <c r="Z51" i="6"/>
  <c r="AA51" i="6"/>
  <c r="AB51" i="6"/>
  <c r="AC51" i="6"/>
  <c r="AD51" i="6"/>
  <c r="Z3" i="6"/>
  <c r="AA3" i="6"/>
  <c r="AB3" i="6"/>
  <c r="AC3" i="6"/>
  <c r="AD3" i="6"/>
  <c r="Z4" i="6"/>
  <c r="AA4" i="6"/>
  <c r="AB4" i="6"/>
  <c r="AC4" i="6"/>
  <c r="AD4" i="6"/>
  <c r="Z5" i="6"/>
  <c r="AA5" i="6"/>
  <c r="AB5" i="6"/>
  <c r="AC5" i="6"/>
  <c r="AD5" i="6"/>
  <c r="Z6" i="6"/>
  <c r="AA6" i="6"/>
  <c r="AB6" i="6"/>
  <c r="AC6" i="6"/>
  <c r="AD6" i="6"/>
  <c r="AD2" i="6"/>
  <c r="AC2" i="6"/>
  <c r="AB2" i="6"/>
  <c r="AA2" i="6"/>
  <c r="Z2" i="6"/>
  <c r="T42" i="6"/>
  <c r="U42" i="6"/>
  <c r="V42" i="6"/>
  <c r="W42" i="6"/>
  <c r="X42" i="6"/>
  <c r="T43" i="6"/>
  <c r="U43" i="6"/>
  <c r="V43" i="6"/>
  <c r="W43" i="6"/>
  <c r="X43" i="6"/>
  <c r="T44" i="6"/>
  <c r="U44" i="6"/>
  <c r="V44" i="6"/>
  <c r="W44" i="6"/>
  <c r="X44" i="6"/>
  <c r="T45" i="6"/>
  <c r="U45" i="6"/>
  <c r="V45" i="6"/>
  <c r="W45" i="6"/>
  <c r="X45" i="6"/>
  <c r="T46" i="6"/>
  <c r="U46" i="6"/>
  <c r="V46" i="6"/>
  <c r="W46" i="6"/>
  <c r="X46" i="6"/>
  <c r="T47" i="6"/>
  <c r="U47" i="6"/>
  <c r="V47" i="6"/>
  <c r="W47" i="6"/>
  <c r="X47" i="6"/>
  <c r="T48" i="6"/>
  <c r="U48" i="6"/>
  <c r="V48" i="6"/>
  <c r="W48" i="6"/>
  <c r="X48" i="6"/>
  <c r="T49" i="6"/>
  <c r="U49" i="6"/>
  <c r="V49" i="6"/>
  <c r="W49" i="6"/>
  <c r="X49" i="6"/>
  <c r="T50" i="6"/>
  <c r="U50" i="6"/>
  <c r="V50" i="6"/>
  <c r="W50" i="6"/>
  <c r="X50" i="6"/>
  <c r="T51" i="6"/>
  <c r="U51" i="6"/>
  <c r="V51" i="6"/>
  <c r="W51" i="6"/>
  <c r="X51" i="6"/>
  <c r="G184" i="6"/>
  <c r="Y35" i="6" s="1"/>
  <c r="G182" i="6"/>
  <c r="G194" i="6"/>
  <c r="Y45" i="6" s="1"/>
  <c r="G235" i="6"/>
  <c r="AE36" i="6" s="1"/>
  <c r="G195" i="6"/>
  <c r="Y46" i="6" s="1"/>
  <c r="G196" i="6"/>
  <c r="Y47" i="6" s="1"/>
  <c r="G197" i="6"/>
  <c r="Y48" i="6" s="1"/>
  <c r="G198" i="6"/>
  <c r="Y49" i="6" s="1"/>
  <c r="G199" i="6"/>
  <c r="Y50" i="6" s="1"/>
  <c r="G200" i="6"/>
  <c r="Y51" i="6" s="1"/>
  <c r="G201" i="6"/>
  <c r="AE2" i="6" s="1"/>
  <c r="G202" i="6"/>
  <c r="AE3" i="6" s="1"/>
  <c r="G203" i="6"/>
  <c r="AE4" i="6" s="1"/>
  <c r="G204" i="6"/>
  <c r="AE5" i="6" s="1"/>
  <c r="G205" i="6"/>
  <c r="AE6" i="6" s="1"/>
  <c r="G206" i="6"/>
  <c r="AE7" i="6" s="1"/>
  <c r="G207" i="6"/>
  <c r="AE8" i="6" s="1"/>
  <c r="G208" i="6"/>
  <c r="AE9" i="6" s="1"/>
  <c r="G209" i="6"/>
  <c r="AE10" i="6" s="1"/>
  <c r="G210" i="6"/>
  <c r="AE11" i="6" s="1"/>
  <c r="G211" i="6"/>
  <c r="AE12" i="6" s="1"/>
  <c r="G212" i="6"/>
  <c r="AE13" i="6" s="1"/>
  <c r="G213" i="6"/>
  <c r="AE14" i="6" s="1"/>
  <c r="G214" i="6"/>
  <c r="AE15" i="6" s="1"/>
  <c r="G215" i="6"/>
  <c r="AE16" i="6" s="1"/>
  <c r="G216" i="6"/>
  <c r="AE17" i="6" s="1"/>
  <c r="G217" i="6"/>
  <c r="AE18" i="6" s="1"/>
  <c r="G218" i="6"/>
  <c r="AE19" i="6" s="1"/>
  <c r="G219" i="6"/>
  <c r="AE20" i="6" s="1"/>
  <c r="G220" i="6"/>
  <c r="AE21" i="6" s="1"/>
  <c r="G221" i="6"/>
  <c r="AE22" i="6" s="1"/>
  <c r="G222" i="6"/>
  <c r="AE23" i="6" s="1"/>
  <c r="G223" i="6"/>
  <c r="AE24" i="6" s="1"/>
  <c r="G224" i="6"/>
  <c r="AE25" i="6" s="1"/>
  <c r="G225" i="6"/>
  <c r="AE26" i="6" s="1"/>
  <c r="G226" i="6"/>
  <c r="AE27" i="6" s="1"/>
  <c r="G227" i="6"/>
  <c r="AE28" i="6" s="1"/>
  <c r="G228" i="6"/>
  <c r="AE29" i="6" s="1"/>
  <c r="G229" i="6"/>
  <c r="AE30" i="6" s="1"/>
  <c r="G230" i="6"/>
  <c r="AE31" i="6" s="1"/>
  <c r="G231" i="6"/>
  <c r="AE32" i="6" s="1"/>
  <c r="G232" i="6"/>
  <c r="AE33" i="6" s="1"/>
  <c r="G233" i="6"/>
  <c r="AE34" i="6" s="1"/>
  <c r="G234" i="6"/>
  <c r="AE35" i="6" s="1"/>
  <c r="F8" i="13"/>
  <c r="Z7" i="13"/>
  <c r="F3" i="13"/>
  <c r="Z2" i="13"/>
  <c r="F3" i="11"/>
  <c r="Z7" i="11"/>
  <c r="D9" i="14" s="1"/>
  <c r="Z2" i="11"/>
  <c r="D8" i="14" s="1"/>
  <c r="R2" i="9"/>
  <c r="Y2" i="9" s="1"/>
  <c r="AM8" i="9"/>
  <c r="AG8" i="9"/>
  <c r="AM25" i="9"/>
  <c r="AM23" i="9"/>
  <c r="AM21" i="9"/>
  <c r="AM19" i="9"/>
  <c r="AM17" i="9"/>
  <c r="AM15" i="9"/>
  <c r="S25" i="9"/>
  <c r="S23" i="9"/>
  <c r="S21" i="9"/>
  <c r="S19" i="9"/>
  <c r="S17" i="9"/>
  <c r="S15" i="9"/>
  <c r="AD26" i="9"/>
  <c r="Y26" i="9"/>
  <c r="AD25" i="9"/>
  <c r="Y25" i="9"/>
  <c r="AD24" i="9"/>
  <c r="Y24" i="9"/>
  <c r="AD23" i="9"/>
  <c r="Y23" i="9"/>
  <c r="AD22" i="9"/>
  <c r="Y22" i="9"/>
  <c r="AD21" i="9"/>
  <c r="Y21" i="9"/>
  <c r="AD20" i="9"/>
  <c r="Y20" i="9"/>
  <c r="AD19" i="9"/>
  <c r="Y19" i="9"/>
  <c r="AD18" i="9"/>
  <c r="Y18" i="9"/>
  <c r="AD17" i="9"/>
  <c r="Y17" i="9"/>
  <c r="AD16" i="9"/>
  <c r="Y16" i="9"/>
  <c r="AD15" i="9"/>
  <c r="Y15" i="9"/>
  <c r="AK25" i="9"/>
  <c r="AK23" i="9"/>
  <c r="AK21" i="9"/>
  <c r="AK19" i="9"/>
  <c r="AK17" i="9"/>
  <c r="AK15" i="9"/>
  <c r="AI25" i="9"/>
  <c r="AI23" i="9"/>
  <c r="AI21" i="9"/>
  <c r="AI19" i="9"/>
  <c r="AI17" i="9"/>
  <c r="AI15" i="9"/>
  <c r="W25" i="9"/>
  <c r="W23" i="9"/>
  <c r="W21" i="9"/>
  <c r="W19" i="9"/>
  <c r="W17" i="9"/>
  <c r="W15" i="9"/>
  <c r="Q25" i="9"/>
  <c r="Q23" i="9"/>
  <c r="Q21" i="9"/>
  <c r="Q19" i="9"/>
  <c r="Q17" i="9"/>
  <c r="Q15" i="9"/>
  <c r="O25" i="9"/>
  <c r="O23" i="9"/>
  <c r="O21" i="9"/>
  <c r="O19" i="9"/>
  <c r="O17" i="9"/>
  <c r="O15" i="9"/>
  <c r="J26" i="9"/>
  <c r="E26" i="9"/>
  <c r="J25" i="9"/>
  <c r="E25" i="9"/>
  <c r="J24" i="9"/>
  <c r="E24" i="9"/>
  <c r="J23" i="9"/>
  <c r="E23" i="9"/>
  <c r="J22" i="9"/>
  <c r="E22" i="9"/>
  <c r="J21" i="9"/>
  <c r="E21" i="9"/>
  <c r="J20" i="9"/>
  <c r="E20" i="9"/>
  <c r="J19" i="9"/>
  <c r="E19" i="9"/>
  <c r="J18" i="9"/>
  <c r="E18" i="9"/>
  <c r="J17" i="9"/>
  <c r="E17" i="9"/>
  <c r="J16" i="9"/>
  <c r="E16" i="9"/>
  <c r="J15" i="9"/>
  <c r="E15" i="9"/>
  <c r="C15" i="9"/>
  <c r="C25" i="9"/>
  <c r="C23" i="9"/>
  <c r="C21" i="9"/>
  <c r="C19" i="9"/>
  <c r="C17" i="9"/>
  <c r="AA10" i="9"/>
  <c r="U10" i="9"/>
  <c r="AA9" i="9"/>
  <c r="U9" i="9"/>
  <c r="K10" i="9"/>
  <c r="E10" i="9"/>
  <c r="K9" i="9"/>
  <c r="E9" i="9"/>
  <c r="AA8" i="9"/>
  <c r="U8" i="9"/>
  <c r="AA7" i="9"/>
  <c r="U7" i="9"/>
  <c r="K8" i="9"/>
  <c r="E8" i="9"/>
  <c r="K7" i="9"/>
  <c r="E7" i="9"/>
  <c r="G12" i="6"/>
  <c r="G483" i="6"/>
  <c r="BI34" i="6" s="1"/>
  <c r="G482" i="6"/>
  <c r="BI33" i="6" s="1"/>
  <c r="G481" i="6"/>
  <c r="BI32" i="6" s="1"/>
  <c r="G480" i="6"/>
  <c r="BI31" i="6" s="1"/>
  <c r="G479" i="6"/>
  <c r="BI30" i="6" s="1"/>
  <c r="G478" i="6"/>
  <c r="BI29" i="6" s="1"/>
  <c r="G477" i="6"/>
  <c r="BI28" i="6" s="1"/>
  <c r="G476" i="6"/>
  <c r="BI27" i="6" s="1"/>
  <c r="G475" i="6"/>
  <c r="BI26" i="6" s="1"/>
  <c r="G474" i="6"/>
  <c r="BI25" i="6" s="1"/>
  <c r="G473" i="6"/>
  <c r="BI24" i="6" s="1"/>
  <c r="G472" i="6"/>
  <c r="BI23" i="6" s="1"/>
  <c r="G471" i="6"/>
  <c r="BI22" i="6" s="1"/>
  <c r="G470" i="6"/>
  <c r="BI21" i="6" s="1"/>
  <c r="G469" i="6"/>
  <c r="BI20" i="6" s="1"/>
  <c r="G468" i="6"/>
  <c r="BI19" i="6" s="1"/>
  <c r="G467" i="6"/>
  <c r="BI18" i="6" s="1"/>
  <c r="G466" i="6"/>
  <c r="BI17" i="6" s="1"/>
  <c r="G465" i="6"/>
  <c r="BI16" i="6" s="1"/>
  <c r="G464" i="6"/>
  <c r="BI15" i="6" s="1"/>
  <c r="G463" i="6"/>
  <c r="BI14" i="6" s="1"/>
  <c r="G462" i="6"/>
  <c r="BI13" i="6" s="1"/>
  <c r="G461" i="6"/>
  <c r="BI12" i="6" s="1"/>
  <c r="G460" i="6"/>
  <c r="BI11" i="6" s="1"/>
  <c r="G459" i="6"/>
  <c r="BI10" i="6" s="1"/>
  <c r="G458" i="6"/>
  <c r="BI9" i="6" s="1"/>
  <c r="G457" i="6"/>
  <c r="BI8" i="6" s="1"/>
  <c r="G456" i="6"/>
  <c r="BI7" i="6" s="1"/>
  <c r="G455" i="6"/>
  <c r="BI6" i="6" s="1"/>
  <c r="G454" i="6"/>
  <c r="BI5" i="6" s="1"/>
  <c r="G453" i="6"/>
  <c r="BI4" i="6" s="1"/>
  <c r="G452" i="6"/>
  <c r="BI3" i="6" s="1"/>
  <c r="G451" i="6"/>
  <c r="BI2" i="6" s="1"/>
  <c r="G450" i="6"/>
  <c r="BC51" i="6" s="1"/>
  <c r="G449" i="6"/>
  <c r="BC50" i="6" s="1"/>
  <c r="G448" i="6"/>
  <c r="BC49" i="6" s="1"/>
  <c r="G447" i="6"/>
  <c r="BC48" i="6" s="1"/>
  <c r="G446" i="6"/>
  <c r="BC47" i="6" s="1"/>
  <c r="G445" i="6"/>
  <c r="BC46" i="6" s="1"/>
  <c r="G444" i="6"/>
  <c r="BC45" i="6" s="1"/>
  <c r="G443" i="6"/>
  <c r="BC44" i="6" s="1"/>
  <c r="G442" i="6"/>
  <c r="BC43" i="6" s="1"/>
  <c r="G441" i="6"/>
  <c r="BC42" i="6" s="1"/>
  <c r="G440" i="6"/>
  <c r="BC41" i="6" s="1"/>
  <c r="G439" i="6"/>
  <c r="BC40" i="6" s="1"/>
  <c r="G438" i="6"/>
  <c r="BC39" i="6" s="1"/>
  <c r="G437" i="6"/>
  <c r="BC38" i="6" s="1"/>
  <c r="G436" i="6"/>
  <c r="BC37" i="6" s="1"/>
  <c r="G435" i="6"/>
  <c r="BC36" i="6" s="1"/>
  <c r="G434" i="6"/>
  <c r="BC35" i="6" s="1"/>
  <c r="G433" i="6"/>
  <c r="BC34" i="6" s="1"/>
  <c r="G432" i="6"/>
  <c r="BC33" i="6" s="1"/>
  <c r="G431" i="6"/>
  <c r="BC32" i="6" s="1"/>
  <c r="G430" i="6"/>
  <c r="BC31" i="6" s="1"/>
  <c r="G429" i="6"/>
  <c r="BC30" i="6" s="1"/>
  <c r="G428" i="6"/>
  <c r="BC29" i="6" s="1"/>
  <c r="G427" i="6"/>
  <c r="BC28" i="6" s="1"/>
  <c r="G426" i="6"/>
  <c r="BC27" i="6" s="1"/>
  <c r="G425" i="6"/>
  <c r="BC26" i="6" s="1"/>
  <c r="G424" i="6"/>
  <c r="BC25" i="6" s="1"/>
  <c r="G423" i="6"/>
  <c r="BC24" i="6" s="1"/>
  <c r="G422" i="6"/>
  <c r="BC23" i="6" s="1"/>
  <c r="G421" i="6"/>
  <c r="BC22" i="6" s="1"/>
  <c r="G420" i="6"/>
  <c r="BC21" i="6" s="1"/>
  <c r="G419" i="6"/>
  <c r="BC20" i="6" s="1"/>
  <c r="G418" i="6"/>
  <c r="BC19" i="6" s="1"/>
  <c r="G417" i="6"/>
  <c r="BC18" i="6" s="1"/>
  <c r="G416" i="6"/>
  <c r="BC17" i="6" s="1"/>
  <c r="G415" i="6"/>
  <c r="BC16" i="6" s="1"/>
  <c r="G414" i="6"/>
  <c r="BC15" i="6" s="1"/>
  <c r="G413" i="6"/>
  <c r="BC14" i="6" s="1"/>
  <c r="G412" i="6"/>
  <c r="BC13" i="6" s="1"/>
  <c r="G411" i="6"/>
  <c r="BC12" i="6" s="1"/>
  <c r="G410" i="6"/>
  <c r="BC11" i="6" s="1"/>
  <c r="G409" i="6"/>
  <c r="BC10" i="6" s="1"/>
  <c r="G408" i="6"/>
  <c r="BC9" i="6" s="1"/>
  <c r="G407" i="6"/>
  <c r="BC8" i="6" s="1"/>
  <c r="G406" i="6"/>
  <c r="BC7" i="6" s="1"/>
  <c r="G405" i="6"/>
  <c r="BC6" i="6" s="1"/>
  <c r="G404" i="6"/>
  <c r="BC5" i="6" s="1"/>
  <c r="G403" i="6"/>
  <c r="BC4" i="6" s="1"/>
  <c r="G402" i="6"/>
  <c r="BC3" i="6" s="1"/>
  <c r="G401" i="6"/>
  <c r="BC2" i="6" s="1"/>
  <c r="G400" i="6"/>
  <c r="AW51" i="6" s="1"/>
  <c r="G399" i="6"/>
  <c r="AW50" i="6" s="1"/>
  <c r="G398" i="6"/>
  <c r="AW49" i="6" s="1"/>
  <c r="G397" i="6"/>
  <c r="AW48" i="6" s="1"/>
  <c r="G396" i="6"/>
  <c r="AW47" i="6" s="1"/>
  <c r="G395" i="6"/>
  <c r="AW46" i="6" s="1"/>
  <c r="G394" i="6"/>
  <c r="AW45" i="6" s="1"/>
  <c r="G393" i="6"/>
  <c r="AW44" i="6" s="1"/>
  <c r="G392" i="6"/>
  <c r="AW43" i="6" s="1"/>
  <c r="G391" i="6"/>
  <c r="AW42" i="6" s="1"/>
  <c r="G390" i="6"/>
  <c r="AW41" i="6" s="1"/>
  <c r="G389" i="6"/>
  <c r="AW40" i="6" s="1"/>
  <c r="G388" i="6"/>
  <c r="AW39" i="6" s="1"/>
  <c r="G387" i="6"/>
  <c r="AW38" i="6" s="1"/>
  <c r="G386" i="6"/>
  <c r="AW37" i="6" s="1"/>
  <c r="G385" i="6"/>
  <c r="AW36" i="6" s="1"/>
  <c r="G384" i="6"/>
  <c r="AW35" i="6" s="1"/>
  <c r="G383" i="6"/>
  <c r="AW34" i="6" s="1"/>
  <c r="G382" i="6"/>
  <c r="AW33" i="6" s="1"/>
  <c r="G381" i="6"/>
  <c r="AW32" i="6" s="1"/>
  <c r="G380" i="6"/>
  <c r="AW31" i="6" s="1"/>
  <c r="G379" i="6"/>
  <c r="AW30" i="6" s="1"/>
  <c r="G378" i="6"/>
  <c r="AW29" i="6" s="1"/>
  <c r="G377" i="6"/>
  <c r="AW28" i="6" s="1"/>
  <c r="G376" i="6"/>
  <c r="AW27" i="6" s="1"/>
  <c r="G375" i="6"/>
  <c r="AW26" i="6" s="1"/>
  <c r="G374" i="6"/>
  <c r="AW25" i="6" s="1"/>
  <c r="G373" i="6"/>
  <c r="AW24" i="6" s="1"/>
  <c r="G372" i="6"/>
  <c r="AW23" i="6" s="1"/>
  <c r="G371" i="6"/>
  <c r="AW22" i="6" s="1"/>
  <c r="G370" i="6"/>
  <c r="AW21" i="6" s="1"/>
  <c r="G369" i="6"/>
  <c r="AW20" i="6" s="1"/>
  <c r="G368" i="6"/>
  <c r="AW19" i="6" s="1"/>
  <c r="G367" i="6"/>
  <c r="AW18" i="6" s="1"/>
  <c r="G366" i="6"/>
  <c r="AW17" i="6" s="1"/>
  <c r="G365" i="6"/>
  <c r="AW16" i="6" s="1"/>
  <c r="G364" i="6"/>
  <c r="AW15" i="6" s="1"/>
  <c r="G363" i="6"/>
  <c r="AW14" i="6" s="1"/>
  <c r="G362" i="6"/>
  <c r="AW13" i="6" s="1"/>
  <c r="G361" i="6"/>
  <c r="AW12" i="6" s="1"/>
  <c r="G360" i="6"/>
  <c r="AW11" i="6" s="1"/>
  <c r="G359" i="6"/>
  <c r="AW10" i="6" s="1"/>
  <c r="G358" i="6"/>
  <c r="AW9" i="6" s="1"/>
  <c r="G357" i="6"/>
  <c r="AW8" i="6" s="1"/>
  <c r="G356" i="6"/>
  <c r="AW7" i="6" s="1"/>
  <c r="G355" i="6"/>
  <c r="AW6" i="6" s="1"/>
  <c r="G354" i="6"/>
  <c r="AW5" i="6" s="1"/>
  <c r="G353" i="6"/>
  <c r="AW4" i="6" s="1"/>
  <c r="G352" i="6"/>
  <c r="AW3" i="6" s="1"/>
  <c r="G351" i="6"/>
  <c r="AW2" i="6" s="1"/>
  <c r="G350" i="6"/>
  <c r="AQ51" i="6" s="1"/>
  <c r="G349" i="6"/>
  <c r="AQ50" i="6" s="1"/>
  <c r="G348" i="6"/>
  <c r="AQ49" i="6" s="1"/>
  <c r="G347" i="6"/>
  <c r="AQ48" i="6" s="1"/>
  <c r="G346" i="6"/>
  <c r="AQ47" i="6" s="1"/>
  <c r="G345" i="6"/>
  <c r="AQ46" i="6" s="1"/>
  <c r="G344" i="6"/>
  <c r="AQ45" i="6" s="1"/>
  <c r="G343" i="6"/>
  <c r="AQ44" i="6" s="1"/>
  <c r="G342" i="6"/>
  <c r="AQ43" i="6" s="1"/>
  <c r="G341" i="6"/>
  <c r="AQ42" i="6" s="1"/>
  <c r="G340" i="6"/>
  <c r="AQ41" i="6" s="1"/>
  <c r="G339" i="6"/>
  <c r="AQ40" i="6" s="1"/>
  <c r="G338" i="6"/>
  <c r="AQ39" i="6" s="1"/>
  <c r="G337" i="6"/>
  <c r="AQ38" i="6" s="1"/>
  <c r="G336" i="6"/>
  <c r="AQ37" i="6" s="1"/>
  <c r="G335" i="6"/>
  <c r="AQ36" i="6" s="1"/>
  <c r="G334" i="6"/>
  <c r="AQ35" i="6" s="1"/>
  <c r="G333" i="6"/>
  <c r="AQ34" i="6" s="1"/>
  <c r="G332" i="6"/>
  <c r="AQ33" i="6" s="1"/>
  <c r="G331" i="6"/>
  <c r="AQ32" i="6" s="1"/>
  <c r="G330" i="6"/>
  <c r="AQ31" i="6" s="1"/>
  <c r="G329" i="6"/>
  <c r="AQ30" i="6" s="1"/>
  <c r="G328" i="6"/>
  <c r="AQ29" i="6" s="1"/>
  <c r="G327" i="6"/>
  <c r="AQ28" i="6" s="1"/>
  <c r="G326" i="6"/>
  <c r="AQ27" i="6" s="1"/>
  <c r="G325" i="6"/>
  <c r="AQ26" i="6" s="1"/>
  <c r="G324" i="6"/>
  <c r="AQ25" i="6" s="1"/>
  <c r="G323" i="6"/>
  <c r="AQ24" i="6" s="1"/>
  <c r="G322" i="6"/>
  <c r="AQ23" i="6" s="1"/>
  <c r="G321" i="6"/>
  <c r="AQ22" i="6" s="1"/>
  <c r="G320" i="6"/>
  <c r="AQ21" i="6" s="1"/>
  <c r="G319" i="6"/>
  <c r="AQ20" i="6" s="1"/>
  <c r="G318" i="6"/>
  <c r="AQ19" i="6" s="1"/>
  <c r="G317" i="6"/>
  <c r="AQ18" i="6" s="1"/>
  <c r="G316" i="6"/>
  <c r="AQ17" i="6" s="1"/>
  <c r="G315" i="6"/>
  <c r="AQ16" i="6" s="1"/>
  <c r="G314" i="6"/>
  <c r="AQ15" i="6" s="1"/>
  <c r="G313" i="6"/>
  <c r="AQ14" i="6" s="1"/>
  <c r="G312" i="6"/>
  <c r="AQ13" i="6" s="1"/>
  <c r="G311" i="6"/>
  <c r="AQ12" i="6" s="1"/>
  <c r="G310" i="6"/>
  <c r="AQ11" i="6" s="1"/>
  <c r="G309" i="6"/>
  <c r="AQ10" i="6" s="1"/>
  <c r="G308" i="6"/>
  <c r="AQ9" i="6" s="1"/>
  <c r="G307" i="6"/>
  <c r="AQ8" i="6" s="1"/>
  <c r="G306" i="6"/>
  <c r="AQ7" i="6" s="1"/>
  <c r="G305" i="6"/>
  <c r="AQ6" i="6" s="1"/>
  <c r="G304" i="6"/>
  <c r="AQ5" i="6" s="1"/>
  <c r="G303" i="6"/>
  <c r="AQ4" i="6" s="1"/>
  <c r="G302" i="6"/>
  <c r="AQ3" i="6" s="1"/>
  <c r="G301" i="6"/>
  <c r="AQ2" i="6" s="1"/>
  <c r="G300" i="6"/>
  <c r="AK51" i="6" s="1"/>
  <c r="G299" i="6"/>
  <c r="AK50" i="6" s="1"/>
  <c r="G298" i="6"/>
  <c r="AK49" i="6" s="1"/>
  <c r="G297" i="6"/>
  <c r="AK48" i="6" s="1"/>
  <c r="G296" i="6"/>
  <c r="AK47" i="6" s="1"/>
  <c r="G295" i="6"/>
  <c r="AK46" i="6" s="1"/>
  <c r="G294" i="6"/>
  <c r="AK45" i="6" s="1"/>
  <c r="G293" i="6"/>
  <c r="AK44" i="6" s="1"/>
  <c r="G292" i="6"/>
  <c r="AK43" i="6" s="1"/>
  <c r="G291" i="6"/>
  <c r="AK42" i="6" s="1"/>
  <c r="G290" i="6"/>
  <c r="AK41" i="6" s="1"/>
  <c r="G289" i="6"/>
  <c r="AK40" i="6" s="1"/>
  <c r="G288" i="6"/>
  <c r="AK39" i="6" s="1"/>
  <c r="G287" i="6"/>
  <c r="AK38" i="6" s="1"/>
  <c r="G286" i="6"/>
  <c r="AK37" i="6" s="1"/>
  <c r="G285" i="6"/>
  <c r="AK36" i="6" s="1"/>
  <c r="G284" i="6"/>
  <c r="AK35" i="6" s="1"/>
  <c r="G283" i="6"/>
  <c r="AK34" i="6" s="1"/>
  <c r="G282" i="6"/>
  <c r="AK33" i="6" s="1"/>
  <c r="G281" i="6"/>
  <c r="AK32" i="6" s="1"/>
  <c r="G280" i="6"/>
  <c r="AK31" i="6" s="1"/>
  <c r="G279" i="6"/>
  <c r="AK30" i="6" s="1"/>
  <c r="G278" i="6"/>
  <c r="AK29" i="6" s="1"/>
  <c r="G277" i="6"/>
  <c r="AK28" i="6" s="1"/>
  <c r="G276" i="6"/>
  <c r="AK27" i="6" s="1"/>
  <c r="G275" i="6"/>
  <c r="AK26" i="6" s="1"/>
  <c r="G274" i="6"/>
  <c r="AK25" i="6" s="1"/>
  <c r="G273" i="6"/>
  <c r="AK24" i="6" s="1"/>
  <c r="G272" i="6"/>
  <c r="AK23" i="6" s="1"/>
  <c r="G271" i="6"/>
  <c r="AK22" i="6" s="1"/>
  <c r="G270" i="6"/>
  <c r="AK21" i="6" s="1"/>
  <c r="G269" i="6"/>
  <c r="AK20" i="6" s="1"/>
  <c r="G268" i="6"/>
  <c r="AK19" i="6" s="1"/>
  <c r="G267" i="6"/>
  <c r="AK18" i="6" s="1"/>
  <c r="G266" i="6"/>
  <c r="AK17" i="6" s="1"/>
  <c r="G265" i="6"/>
  <c r="AK16" i="6" s="1"/>
  <c r="G264" i="6"/>
  <c r="AK15" i="6" s="1"/>
  <c r="G263" i="6"/>
  <c r="AK14" i="6" s="1"/>
  <c r="G262" i="6"/>
  <c r="AK13" i="6" s="1"/>
  <c r="G261" i="6"/>
  <c r="AK12" i="6" s="1"/>
  <c r="G260" i="6"/>
  <c r="AK11" i="6" s="1"/>
  <c r="G259" i="6"/>
  <c r="AK10" i="6" s="1"/>
  <c r="G258" i="6"/>
  <c r="AK9" i="6" s="1"/>
  <c r="G257" i="6"/>
  <c r="AK8" i="6" s="1"/>
  <c r="G256" i="6"/>
  <c r="AK7" i="6" s="1"/>
  <c r="G255" i="6"/>
  <c r="AK6" i="6" s="1"/>
  <c r="G254" i="6"/>
  <c r="AK5" i="6" s="1"/>
  <c r="G253" i="6"/>
  <c r="AK4" i="6" s="1"/>
  <c r="G252" i="6"/>
  <c r="AK3" i="6" s="1"/>
  <c r="G251" i="6"/>
  <c r="AK2" i="6" s="1"/>
  <c r="G250" i="6"/>
  <c r="AE51" i="6" s="1"/>
  <c r="G249" i="6"/>
  <c r="AE50" i="6" s="1"/>
  <c r="G248" i="6"/>
  <c r="AE49" i="6" s="1"/>
  <c r="G247" i="6"/>
  <c r="AE48" i="6" s="1"/>
  <c r="G246" i="6"/>
  <c r="AE47" i="6" s="1"/>
  <c r="G245" i="6"/>
  <c r="AE46" i="6" s="1"/>
  <c r="G244" i="6"/>
  <c r="AE45" i="6" s="1"/>
  <c r="G243" i="6"/>
  <c r="AE44" i="6" s="1"/>
  <c r="G242" i="6"/>
  <c r="AE43" i="6" s="1"/>
  <c r="G241" i="6"/>
  <c r="AE42" i="6" s="1"/>
  <c r="G240" i="6"/>
  <c r="AE41" i="6" s="1"/>
  <c r="G239" i="6"/>
  <c r="AE40" i="6" s="1"/>
  <c r="G238" i="6"/>
  <c r="AE39" i="6" s="1"/>
  <c r="G237" i="6"/>
  <c r="AE38" i="6" s="1"/>
  <c r="G236" i="6"/>
  <c r="AE37" i="6" s="1"/>
  <c r="G193" i="6"/>
  <c r="Y44" i="6" s="1"/>
  <c r="G192" i="6"/>
  <c r="Y43" i="6" s="1"/>
  <c r="G191" i="6"/>
  <c r="Y42" i="6" s="1"/>
  <c r="G190" i="6"/>
  <c r="Y41" i="6" s="1"/>
  <c r="G189" i="6"/>
  <c r="Y40" i="6" s="1"/>
  <c r="G188" i="6"/>
  <c r="Y39" i="6" s="1"/>
  <c r="G187" i="6"/>
  <c r="Y38" i="6" s="1"/>
  <c r="G186" i="6"/>
  <c r="Y37" i="6" s="1"/>
  <c r="G185" i="6"/>
  <c r="Y36" i="6" s="1"/>
  <c r="G183" i="6"/>
  <c r="Y34" i="6" s="1"/>
  <c r="Y33" i="6"/>
  <c r="G181" i="6"/>
  <c r="Y32" i="6" s="1"/>
  <c r="G180" i="6"/>
  <c r="Y31" i="6" s="1"/>
  <c r="G179" i="6"/>
  <c r="Y30" i="6" s="1"/>
  <c r="G178" i="6"/>
  <c r="Y29" i="6" s="1"/>
  <c r="G177" i="6"/>
  <c r="Y28" i="6" s="1"/>
  <c r="G176" i="6"/>
  <c r="Y27" i="6" s="1"/>
  <c r="G175" i="6"/>
  <c r="Y26" i="6" s="1"/>
  <c r="G174" i="6"/>
  <c r="Y25" i="6" s="1"/>
  <c r="G173" i="6"/>
  <c r="Y24" i="6" s="1"/>
  <c r="G172" i="6"/>
  <c r="Y23" i="6" s="1"/>
  <c r="G171" i="6"/>
  <c r="Y22" i="6" s="1"/>
  <c r="G170" i="6"/>
  <c r="Y21" i="6" s="1"/>
  <c r="G169" i="6"/>
  <c r="Y20" i="6" s="1"/>
  <c r="G168" i="6"/>
  <c r="Y19" i="6" s="1"/>
  <c r="G167" i="6"/>
  <c r="Y18" i="6" s="1"/>
  <c r="G166" i="6"/>
  <c r="Y17" i="6" s="1"/>
  <c r="G165" i="6"/>
  <c r="Y16" i="6" s="1"/>
  <c r="G164" i="6"/>
  <c r="Y15" i="6" s="1"/>
  <c r="G163" i="6"/>
  <c r="Y14" i="6" s="1"/>
  <c r="G162" i="6"/>
  <c r="Y13" i="6" s="1"/>
  <c r="G161" i="6"/>
  <c r="Y12" i="6" s="1"/>
  <c r="G160" i="6"/>
  <c r="Y11" i="6" s="1"/>
  <c r="G159" i="6"/>
  <c r="Y10" i="6" s="1"/>
  <c r="G158" i="6"/>
  <c r="Y9" i="6" s="1"/>
  <c r="G157" i="6"/>
  <c r="Y8" i="6" s="1"/>
  <c r="G156" i="6"/>
  <c r="Y7" i="6" s="1"/>
  <c r="G155" i="6"/>
  <c r="Y6" i="6" s="1"/>
  <c r="G154" i="6"/>
  <c r="Y5" i="6" s="1"/>
  <c r="G153" i="6"/>
  <c r="Y4" i="6" s="1"/>
  <c r="G152" i="6"/>
  <c r="Y3" i="6" s="1"/>
  <c r="G151" i="6"/>
  <c r="Y2" i="6" s="1"/>
  <c r="G150" i="6"/>
  <c r="S50" i="6" s="1"/>
  <c r="G149" i="6"/>
  <c r="S49" i="6" s="1"/>
  <c r="G148" i="6"/>
  <c r="S48" i="6" s="1"/>
  <c r="G147" i="6"/>
  <c r="S47" i="6" s="1"/>
  <c r="G146" i="6"/>
  <c r="S46" i="6" s="1"/>
  <c r="G145" i="6"/>
  <c r="S45" i="6" s="1"/>
  <c r="G144" i="6"/>
  <c r="S44" i="6" s="1"/>
  <c r="G143" i="6"/>
  <c r="S43" i="6" s="1"/>
  <c r="G142" i="6"/>
  <c r="S42" i="6" s="1"/>
  <c r="G141" i="6"/>
  <c r="S41" i="6" s="1"/>
  <c r="G140" i="6"/>
  <c r="S40" i="6" s="1"/>
  <c r="G139" i="6"/>
  <c r="S39" i="6" s="1"/>
  <c r="G138" i="6"/>
  <c r="S38" i="6" s="1"/>
  <c r="G137" i="6"/>
  <c r="S37" i="6"/>
  <c r="G136" i="6"/>
  <c r="S36" i="6" s="1"/>
  <c r="G135" i="6"/>
  <c r="S35" i="6" s="1"/>
  <c r="G134" i="6"/>
  <c r="S34" i="6" s="1"/>
  <c r="G133" i="6"/>
  <c r="S33" i="6" s="1"/>
  <c r="G132" i="6"/>
  <c r="S32" i="6" s="1"/>
  <c r="G131" i="6"/>
  <c r="S31" i="6" s="1"/>
  <c r="G130" i="6"/>
  <c r="S30" i="6" s="1"/>
  <c r="G129" i="6"/>
  <c r="S29" i="6" s="1"/>
  <c r="G128" i="6"/>
  <c r="S28" i="6" s="1"/>
  <c r="G127" i="6"/>
  <c r="S27" i="6" s="1"/>
  <c r="G126" i="6"/>
  <c r="S26" i="6" s="1"/>
  <c r="G125" i="6"/>
  <c r="S25" i="6" s="1"/>
  <c r="G124" i="6"/>
  <c r="S24" i="6" s="1"/>
  <c r="G123" i="6"/>
  <c r="S23" i="6" s="1"/>
  <c r="G122" i="6"/>
  <c r="S22" i="6" s="1"/>
  <c r="G121" i="6"/>
  <c r="S21" i="6" s="1"/>
  <c r="G120" i="6"/>
  <c r="S20" i="6" s="1"/>
  <c r="G119" i="6"/>
  <c r="S19" i="6" s="1"/>
  <c r="G118" i="6"/>
  <c r="S18" i="6" s="1"/>
  <c r="G117" i="6"/>
  <c r="S17" i="6" s="1"/>
  <c r="G116" i="6"/>
  <c r="S16" i="6" s="1"/>
  <c r="G115" i="6"/>
  <c r="S15" i="6" s="1"/>
  <c r="G114" i="6"/>
  <c r="S14" i="6" s="1"/>
  <c r="G113" i="6"/>
  <c r="S13" i="6" s="1"/>
  <c r="G112" i="6"/>
  <c r="S12" i="6" s="1"/>
  <c r="G111" i="6"/>
  <c r="S11" i="6" s="1"/>
  <c r="G110" i="6"/>
  <c r="S10" i="6" s="1"/>
  <c r="G109" i="6"/>
  <c r="S9" i="6" s="1"/>
  <c r="G108" i="6"/>
  <c r="S8" i="6" s="1"/>
  <c r="G107" i="6"/>
  <c r="S7" i="6" s="1"/>
  <c r="G106" i="6"/>
  <c r="S6" i="6" s="1"/>
  <c r="G105" i="6"/>
  <c r="S5" i="6" s="1"/>
  <c r="G104" i="6"/>
  <c r="S4" i="6" s="1"/>
  <c r="G103" i="6"/>
  <c r="S3" i="6" s="1"/>
  <c r="G102" i="6"/>
  <c r="S2" i="6" s="1"/>
  <c r="G101" i="6"/>
  <c r="M51" i="6" s="1"/>
  <c r="G100" i="6"/>
  <c r="M50" i="6" s="1"/>
  <c r="G99" i="6"/>
  <c r="M49" i="6" s="1"/>
  <c r="G98" i="6"/>
  <c r="M48" i="6" s="1"/>
  <c r="G97" i="6"/>
  <c r="M47" i="6" s="1"/>
  <c r="G96" i="6"/>
  <c r="M46" i="6" s="1"/>
  <c r="G95" i="6"/>
  <c r="M45" i="6" s="1"/>
  <c r="G94" i="6"/>
  <c r="M44" i="6" s="1"/>
  <c r="G93" i="6"/>
  <c r="M43" i="6" s="1"/>
  <c r="G92" i="6"/>
  <c r="M42" i="6" s="1"/>
  <c r="G91" i="6"/>
  <c r="M41" i="6" s="1"/>
  <c r="G90" i="6"/>
  <c r="M40" i="6" s="1"/>
  <c r="G89" i="6"/>
  <c r="M39" i="6" s="1"/>
  <c r="G88" i="6"/>
  <c r="M38" i="6" s="1"/>
  <c r="G87" i="6"/>
  <c r="M37" i="6" s="1"/>
  <c r="G86" i="6"/>
  <c r="M36" i="6" s="1"/>
  <c r="G85" i="6"/>
  <c r="M35" i="6" s="1"/>
  <c r="G84" i="6"/>
  <c r="M34" i="6" s="1"/>
  <c r="G83" i="6"/>
  <c r="M33" i="6" s="1"/>
  <c r="G82" i="6"/>
  <c r="M32" i="6" s="1"/>
  <c r="G81" i="6"/>
  <c r="M31" i="6" s="1"/>
  <c r="G80" i="6"/>
  <c r="M30" i="6" s="1"/>
  <c r="G79" i="6"/>
  <c r="M29" i="6" s="1"/>
  <c r="G78" i="6"/>
  <c r="M28" i="6" s="1"/>
  <c r="G77" i="6"/>
  <c r="M27" i="6" s="1"/>
  <c r="G76" i="6"/>
  <c r="M26" i="6" s="1"/>
  <c r="G75" i="6"/>
  <c r="M25" i="6" s="1"/>
  <c r="G74" i="6"/>
  <c r="M24" i="6" s="1"/>
  <c r="G73" i="6"/>
  <c r="M23" i="6" s="1"/>
  <c r="G72" i="6"/>
  <c r="M22" i="6" s="1"/>
  <c r="G71" i="6"/>
  <c r="M21" i="6" s="1"/>
  <c r="G70" i="6"/>
  <c r="M20" i="6" s="1"/>
  <c r="G69" i="6"/>
  <c r="M19" i="6" s="1"/>
  <c r="G68" i="6"/>
  <c r="M18" i="6" s="1"/>
  <c r="G67" i="6"/>
  <c r="M17" i="6" s="1"/>
  <c r="G66" i="6"/>
  <c r="M16" i="6" s="1"/>
  <c r="G65" i="6"/>
  <c r="M15" i="6" s="1"/>
  <c r="G64" i="6"/>
  <c r="M14" i="6" s="1"/>
  <c r="G63" i="6"/>
  <c r="M13" i="6" s="1"/>
  <c r="G62" i="6"/>
  <c r="M12" i="6" s="1"/>
  <c r="G61" i="6"/>
  <c r="M11" i="6" s="1"/>
  <c r="G60" i="6"/>
  <c r="M10" i="6" s="1"/>
  <c r="G59" i="6"/>
  <c r="M9" i="6" s="1"/>
  <c r="G58" i="6"/>
  <c r="M8" i="6" s="1"/>
  <c r="G57" i="6"/>
  <c r="M7" i="6" s="1"/>
  <c r="G56" i="6"/>
  <c r="M6" i="6" s="1"/>
  <c r="G55" i="6"/>
  <c r="M5" i="6" s="1"/>
  <c r="G54" i="6"/>
  <c r="M4" i="6" s="1"/>
  <c r="G53" i="6"/>
  <c r="M3" i="6" s="1"/>
  <c r="G52" i="6"/>
  <c r="M2" i="6" s="1"/>
  <c r="L51" i="6"/>
  <c r="K51" i="6"/>
  <c r="J51" i="6"/>
  <c r="I51" i="6"/>
  <c r="H51" i="6"/>
  <c r="G51" i="6"/>
  <c r="R50" i="6"/>
  <c r="Q50" i="6"/>
  <c r="P50" i="6"/>
  <c r="O50" i="6"/>
  <c r="N50" i="6"/>
  <c r="L50" i="6"/>
  <c r="K50" i="6"/>
  <c r="J50" i="6"/>
  <c r="I50" i="6"/>
  <c r="H50" i="6"/>
  <c r="G50" i="6"/>
  <c r="R49" i="6"/>
  <c r="Q49" i="6"/>
  <c r="P49" i="6"/>
  <c r="O49" i="6"/>
  <c r="N49" i="6"/>
  <c r="L49" i="6"/>
  <c r="K49" i="6"/>
  <c r="J49" i="6"/>
  <c r="I49" i="6"/>
  <c r="H49" i="6"/>
  <c r="G49" i="6"/>
  <c r="R48" i="6"/>
  <c r="Q48" i="6"/>
  <c r="P48" i="6"/>
  <c r="O48" i="6"/>
  <c r="N48" i="6"/>
  <c r="L48" i="6"/>
  <c r="K48" i="6"/>
  <c r="J48" i="6"/>
  <c r="I48" i="6"/>
  <c r="H48" i="6"/>
  <c r="G48" i="6"/>
  <c r="R47" i="6"/>
  <c r="Q47" i="6"/>
  <c r="P47" i="6"/>
  <c r="O47" i="6"/>
  <c r="N47" i="6"/>
  <c r="L47" i="6"/>
  <c r="K47" i="6"/>
  <c r="J47" i="6"/>
  <c r="I47" i="6"/>
  <c r="H47" i="6"/>
  <c r="G47" i="6"/>
  <c r="R46" i="6"/>
  <c r="Q46" i="6"/>
  <c r="P46" i="6"/>
  <c r="O46" i="6"/>
  <c r="N46" i="6"/>
  <c r="L46" i="6"/>
  <c r="K46" i="6"/>
  <c r="J46" i="6"/>
  <c r="I46" i="6"/>
  <c r="H46" i="6"/>
  <c r="G46" i="6"/>
  <c r="R45" i="6"/>
  <c r="Q45" i="6"/>
  <c r="P45" i="6"/>
  <c r="O45" i="6"/>
  <c r="N45" i="6"/>
  <c r="L45" i="6"/>
  <c r="K45" i="6"/>
  <c r="J45" i="6"/>
  <c r="I45" i="6"/>
  <c r="H45" i="6"/>
  <c r="G45" i="6"/>
  <c r="R44" i="6"/>
  <c r="Q44" i="6"/>
  <c r="P44" i="6"/>
  <c r="O44" i="6"/>
  <c r="N44" i="6"/>
  <c r="L44" i="6"/>
  <c r="K44" i="6"/>
  <c r="J44" i="6"/>
  <c r="I44" i="6"/>
  <c r="H44" i="6"/>
  <c r="G44" i="6"/>
  <c r="R43" i="6"/>
  <c r="Q43" i="6"/>
  <c r="P43" i="6"/>
  <c r="O43" i="6"/>
  <c r="N43" i="6"/>
  <c r="L43" i="6"/>
  <c r="K43" i="6"/>
  <c r="J43" i="6"/>
  <c r="I43" i="6"/>
  <c r="H43" i="6"/>
  <c r="G43" i="6"/>
  <c r="R42" i="6"/>
  <c r="Q42" i="6"/>
  <c r="P42" i="6"/>
  <c r="O42" i="6"/>
  <c r="N42" i="6"/>
  <c r="L42" i="6"/>
  <c r="K42" i="6"/>
  <c r="J42" i="6"/>
  <c r="I42" i="6"/>
  <c r="H42" i="6"/>
  <c r="G42" i="6"/>
  <c r="X41" i="6"/>
  <c r="W41" i="6"/>
  <c r="V41" i="6"/>
  <c r="U41" i="6"/>
  <c r="T41" i="6"/>
  <c r="R41" i="6"/>
  <c r="Q41" i="6"/>
  <c r="P41" i="6"/>
  <c r="O41" i="6"/>
  <c r="N41" i="6"/>
  <c r="L41" i="6"/>
  <c r="K41" i="6"/>
  <c r="J41" i="6"/>
  <c r="I41" i="6"/>
  <c r="H41" i="6"/>
  <c r="G41" i="6"/>
  <c r="X40" i="6"/>
  <c r="W40" i="6"/>
  <c r="V40" i="6"/>
  <c r="U40" i="6"/>
  <c r="T40" i="6"/>
  <c r="R40" i="6"/>
  <c r="Q40" i="6"/>
  <c r="P40" i="6"/>
  <c r="O40" i="6"/>
  <c r="N40" i="6"/>
  <c r="L40" i="6"/>
  <c r="K40" i="6"/>
  <c r="J40" i="6"/>
  <c r="I40" i="6"/>
  <c r="H40" i="6"/>
  <c r="G40" i="6"/>
  <c r="X39" i="6"/>
  <c r="W39" i="6"/>
  <c r="V39" i="6"/>
  <c r="U39" i="6"/>
  <c r="T39" i="6"/>
  <c r="R39" i="6"/>
  <c r="Q39" i="6"/>
  <c r="P39" i="6"/>
  <c r="O39" i="6"/>
  <c r="N39" i="6"/>
  <c r="L39" i="6"/>
  <c r="K39" i="6"/>
  <c r="J39" i="6"/>
  <c r="I39" i="6"/>
  <c r="H39" i="6"/>
  <c r="G39" i="6"/>
  <c r="X38" i="6"/>
  <c r="W38" i="6"/>
  <c r="V38" i="6"/>
  <c r="U38" i="6"/>
  <c r="T38" i="6"/>
  <c r="R38" i="6"/>
  <c r="Q38" i="6"/>
  <c r="P38" i="6"/>
  <c r="O38" i="6"/>
  <c r="N38" i="6"/>
  <c r="L38" i="6"/>
  <c r="K38" i="6"/>
  <c r="J38" i="6"/>
  <c r="I38" i="6"/>
  <c r="H38" i="6"/>
  <c r="G38" i="6"/>
  <c r="X37" i="6"/>
  <c r="W37" i="6"/>
  <c r="V37" i="6"/>
  <c r="U37" i="6"/>
  <c r="T37" i="6"/>
  <c r="R37" i="6"/>
  <c r="Q37" i="6"/>
  <c r="P37" i="6"/>
  <c r="O37" i="6"/>
  <c r="N37" i="6"/>
  <c r="L37" i="6"/>
  <c r="K37" i="6"/>
  <c r="J37" i="6"/>
  <c r="I37" i="6"/>
  <c r="H37" i="6"/>
  <c r="G37" i="6"/>
  <c r="X36" i="6"/>
  <c r="W36" i="6"/>
  <c r="V36" i="6"/>
  <c r="U36" i="6"/>
  <c r="T36" i="6"/>
  <c r="R36" i="6"/>
  <c r="Q36" i="6"/>
  <c r="P36" i="6"/>
  <c r="O36" i="6"/>
  <c r="N36" i="6"/>
  <c r="L36" i="6"/>
  <c r="K36" i="6"/>
  <c r="J36" i="6"/>
  <c r="I36" i="6"/>
  <c r="H36" i="6"/>
  <c r="G36" i="6"/>
  <c r="X35" i="6"/>
  <c r="W35" i="6"/>
  <c r="V35" i="6"/>
  <c r="U35" i="6"/>
  <c r="T35" i="6"/>
  <c r="R35" i="6"/>
  <c r="Q35" i="6"/>
  <c r="P35" i="6"/>
  <c r="O35" i="6"/>
  <c r="N35" i="6"/>
  <c r="L35" i="6"/>
  <c r="K35" i="6"/>
  <c r="J35" i="6"/>
  <c r="I35" i="6"/>
  <c r="H35" i="6"/>
  <c r="G35" i="6"/>
  <c r="X34" i="6"/>
  <c r="W34" i="6"/>
  <c r="V34" i="6"/>
  <c r="U34" i="6"/>
  <c r="T34" i="6"/>
  <c r="R34" i="6"/>
  <c r="Q34" i="6"/>
  <c r="P34" i="6"/>
  <c r="O34" i="6"/>
  <c r="N34" i="6"/>
  <c r="L34" i="6"/>
  <c r="K34" i="6"/>
  <c r="J34" i="6"/>
  <c r="I34" i="6"/>
  <c r="H34" i="6"/>
  <c r="G34" i="6"/>
  <c r="X33" i="6"/>
  <c r="W33" i="6"/>
  <c r="V33" i="6"/>
  <c r="U33" i="6"/>
  <c r="T33" i="6"/>
  <c r="R33" i="6"/>
  <c r="Q33" i="6"/>
  <c r="P33" i="6"/>
  <c r="O33" i="6"/>
  <c r="N33" i="6"/>
  <c r="L33" i="6"/>
  <c r="K33" i="6"/>
  <c r="J33" i="6"/>
  <c r="I33" i="6"/>
  <c r="H33" i="6"/>
  <c r="G33" i="6"/>
  <c r="X32" i="6"/>
  <c r="W32" i="6"/>
  <c r="V32" i="6"/>
  <c r="U32" i="6"/>
  <c r="T32" i="6"/>
  <c r="R32" i="6"/>
  <c r="Q32" i="6"/>
  <c r="P32" i="6"/>
  <c r="O32" i="6"/>
  <c r="N32" i="6"/>
  <c r="L32" i="6"/>
  <c r="K32" i="6"/>
  <c r="J32" i="6"/>
  <c r="I32" i="6"/>
  <c r="H32" i="6"/>
  <c r="G32" i="6"/>
  <c r="X31" i="6"/>
  <c r="W31" i="6"/>
  <c r="V31" i="6"/>
  <c r="U31" i="6"/>
  <c r="T31" i="6"/>
  <c r="R31" i="6"/>
  <c r="Q31" i="6"/>
  <c r="P31" i="6"/>
  <c r="O31" i="6"/>
  <c r="N31" i="6"/>
  <c r="L31" i="6"/>
  <c r="K31" i="6"/>
  <c r="J31" i="6"/>
  <c r="I31" i="6"/>
  <c r="H31" i="6"/>
  <c r="G31" i="6"/>
  <c r="X30" i="6"/>
  <c r="W30" i="6"/>
  <c r="V30" i="6"/>
  <c r="U30" i="6"/>
  <c r="T30" i="6"/>
  <c r="R30" i="6"/>
  <c r="Q30" i="6"/>
  <c r="P30" i="6"/>
  <c r="O30" i="6"/>
  <c r="N30" i="6"/>
  <c r="L30" i="6"/>
  <c r="K30" i="6"/>
  <c r="J30" i="6"/>
  <c r="I30" i="6"/>
  <c r="H30" i="6"/>
  <c r="G30" i="6"/>
  <c r="X29" i="6"/>
  <c r="W29" i="6"/>
  <c r="V29" i="6"/>
  <c r="U29" i="6"/>
  <c r="T29" i="6"/>
  <c r="R29" i="6"/>
  <c r="Q29" i="6"/>
  <c r="P29" i="6"/>
  <c r="O29" i="6"/>
  <c r="N29" i="6"/>
  <c r="L29" i="6"/>
  <c r="K29" i="6"/>
  <c r="J29" i="6"/>
  <c r="I29" i="6"/>
  <c r="H29" i="6"/>
  <c r="G29" i="6"/>
  <c r="X28" i="6"/>
  <c r="W28" i="6"/>
  <c r="V28" i="6"/>
  <c r="U28" i="6"/>
  <c r="T28" i="6"/>
  <c r="R28" i="6"/>
  <c r="Q28" i="6"/>
  <c r="P28" i="6"/>
  <c r="O28" i="6"/>
  <c r="N28" i="6"/>
  <c r="L28" i="6"/>
  <c r="K28" i="6"/>
  <c r="J28" i="6"/>
  <c r="I28" i="6"/>
  <c r="H28" i="6"/>
  <c r="G28" i="6"/>
  <c r="X27" i="6"/>
  <c r="W27" i="6"/>
  <c r="V27" i="6"/>
  <c r="U27" i="6"/>
  <c r="T27" i="6"/>
  <c r="R27" i="6"/>
  <c r="Q27" i="6"/>
  <c r="P27" i="6"/>
  <c r="O27" i="6"/>
  <c r="N27" i="6"/>
  <c r="L27" i="6"/>
  <c r="K27" i="6"/>
  <c r="J27" i="6"/>
  <c r="I27" i="6"/>
  <c r="H27" i="6"/>
  <c r="G27" i="6"/>
  <c r="X26" i="6"/>
  <c r="W26" i="6"/>
  <c r="V26" i="6"/>
  <c r="U26" i="6"/>
  <c r="T26" i="6"/>
  <c r="R26" i="6"/>
  <c r="Q26" i="6"/>
  <c r="P26" i="6"/>
  <c r="O26" i="6"/>
  <c r="N26" i="6"/>
  <c r="L26" i="6"/>
  <c r="K26" i="6"/>
  <c r="J26" i="6"/>
  <c r="I26" i="6"/>
  <c r="H26" i="6"/>
  <c r="G26" i="6"/>
  <c r="X25" i="6"/>
  <c r="W25" i="6"/>
  <c r="V25" i="6"/>
  <c r="U25" i="6"/>
  <c r="T25" i="6"/>
  <c r="R25" i="6"/>
  <c r="Q25" i="6"/>
  <c r="P25" i="6"/>
  <c r="O25" i="6"/>
  <c r="N25" i="6"/>
  <c r="L25" i="6"/>
  <c r="K25" i="6"/>
  <c r="J25" i="6"/>
  <c r="I25" i="6"/>
  <c r="H25" i="6"/>
  <c r="G25" i="6"/>
  <c r="X24" i="6"/>
  <c r="W24" i="6"/>
  <c r="V24" i="6"/>
  <c r="U24" i="6"/>
  <c r="T24" i="6"/>
  <c r="R24" i="6"/>
  <c r="Q24" i="6"/>
  <c r="P24" i="6"/>
  <c r="O24" i="6"/>
  <c r="N24" i="6"/>
  <c r="L24" i="6"/>
  <c r="K24" i="6"/>
  <c r="J24" i="6"/>
  <c r="I24" i="6"/>
  <c r="H24" i="6"/>
  <c r="G24" i="6"/>
  <c r="X23" i="6"/>
  <c r="W23" i="6"/>
  <c r="V23" i="6"/>
  <c r="U23" i="6"/>
  <c r="T23" i="6"/>
  <c r="R23" i="6"/>
  <c r="Q23" i="6"/>
  <c r="P23" i="6"/>
  <c r="O23" i="6"/>
  <c r="N23" i="6"/>
  <c r="L23" i="6"/>
  <c r="K23" i="6"/>
  <c r="J23" i="6"/>
  <c r="I23" i="6"/>
  <c r="H23" i="6"/>
  <c r="G23" i="6"/>
  <c r="X22" i="6"/>
  <c r="W22" i="6"/>
  <c r="V22" i="6"/>
  <c r="U22" i="6"/>
  <c r="T22" i="6"/>
  <c r="R22" i="6"/>
  <c r="Q22" i="6"/>
  <c r="P22" i="6"/>
  <c r="O22" i="6"/>
  <c r="N22" i="6"/>
  <c r="L22" i="6"/>
  <c r="K22" i="6"/>
  <c r="J22" i="6"/>
  <c r="I22" i="6"/>
  <c r="H22" i="6"/>
  <c r="G22" i="6"/>
  <c r="X21" i="6"/>
  <c r="W21" i="6"/>
  <c r="V21" i="6"/>
  <c r="U21" i="6"/>
  <c r="T21" i="6"/>
  <c r="R21" i="6"/>
  <c r="Q21" i="6"/>
  <c r="P21" i="6"/>
  <c r="O21" i="6"/>
  <c r="N21" i="6"/>
  <c r="L21" i="6"/>
  <c r="K21" i="6"/>
  <c r="J21" i="6"/>
  <c r="I21" i="6"/>
  <c r="H21" i="6"/>
  <c r="G21" i="6"/>
  <c r="X20" i="6"/>
  <c r="W20" i="6"/>
  <c r="V20" i="6"/>
  <c r="U20" i="6"/>
  <c r="T20" i="6"/>
  <c r="R20" i="6"/>
  <c r="Q20" i="6"/>
  <c r="P20" i="6"/>
  <c r="O20" i="6"/>
  <c r="N20" i="6"/>
  <c r="L20" i="6"/>
  <c r="K20" i="6"/>
  <c r="J20" i="6"/>
  <c r="I20" i="6"/>
  <c r="H20" i="6"/>
  <c r="G20" i="6"/>
  <c r="X19" i="6"/>
  <c r="W19" i="6"/>
  <c r="V19" i="6"/>
  <c r="U19" i="6"/>
  <c r="T19" i="6"/>
  <c r="R19" i="6"/>
  <c r="Q19" i="6"/>
  <c r="P19" i="6"/>
  <c r="O19" i="6"/>
  <c r="N19" i="6"/>
  <c r="L19" i="6"/>
  <c r="K19" i="6"/>
  <c r="J19" i="6"/>
  <c r="I19" i="6"/>
  <c r="H19" i="6"/>
  <c r="G19" i="6"/>
  <c r="X18" i="6"/>
  <c r="W18" i="6"/>
  <c r="V18" i="6"/>
  <c r="U18" i="6"/>
  <c r="T18" i="6"/>
  <c r="R18" i="6"/>
  <c r="Q18" i="6"/>
  <c r="P18" i="6"/>
  <c r="O18" i="6"/>
  <c r="N18" i="6"/>
  <c r="L18" i="6"/>
  <c r="K18" i="6"/>
  <c r="J18" i="6"/>
  <c r="I18" i="6"/>
  <c r="H18" i="6"/>
  <c r="G18" i="6"/>
  <c r="X17" i="6"/>
  <c r="W17" i="6"/>
  <c r="V17" i="6"/>
  <c r="U17" i="6"/>
  <c r="T17" i="6"/>
  <c r="R17" i="6"/>
  <c r="Q17" i="6"/>
  <c r="P17" i="6"/>
  <c r="O17" i="6"/>
  <c r="N17" i="6"/>
  <c r="L17" i="6"/>
  <c r="K17" i="6"/>
  <c r="J17" i="6"/>
  <c r="I17" i="6"/>
  <c r="H17" i="6"/>
  <c r="G17" i="6"/>
  <c r="X16" i="6"/>
  <c r="W16" i="6"/>
  <c r="V16" i="6"/>
  <c r="U16" i="6"/>
  <c r="T16" i="6"/>
  <c r="R16" i="6"/>
  <c r="Q16" i="6"/>
  <c r="P16" i="6"/>
  <c r="O16" i="6"/>
  <c r="N16" i="6"/>
  <c r="L16" i="6"/>
  <c r="K16" i="6"/>
  <c r="J16" i="6"/>
  <c r="I16" i="6"/>
  <c r="H16" i="6"/>
  <c r="G16" i="6"/>
  <c r="X15" i="6"/>
  <c r="W15" i="6"/>
  <c r="V15" i="6"/>
  <c r="U15" i="6"/>
  <c r="T15" i="6"/>
  <c r="R15" i="6"/>
  <c r="Q15" i="6"/>
  <c r="P15" i="6"/>
  <c r="O15" i="6"/>
  <c r="N15" i="6"/>
  <c r="L15" i="6"/>
  <c r="K15" i="6"/>
  <c r="J15" i="6"/>
  <c r="I15" i="6"/>
  <c r="H15" i="6"/>
  <c r="G15" i="6"/>
  <c r="X14" i="6"/>
  <c r="W14" i="6"/>
  <c r="V14" i="6"/>
  <c r="U14" i="6"/>
  <c r="T14" i="6"/>
  <c r="R14" i="6"/>
  <c r="Q14" i="6"/>
  <c r="P14" i="6"/>
  <c r="O14" i="6"/>
  <c r="N14" i="6"/>
  <c r="L14" i="6"/>
  <c r="K14" i="6"/>
  <c r="J14" i="6"/>
  <c r="I14" i="6"/>
  <c r="H14" i="6"/>
  <c r="G14" i="6"/>
  <c r="X13" i="6"/>
  <c r="W13" i="6"/>
  <c r="V13" i="6"/>
  <c r="U13" i="6"/>
  <c r="T13" i="6"/>
  <c r="R13" i="6"/>
  <c r="Q13" i="6"/>
  <c r="P13" i="6"/>
  <c r="O13" i="6"/>
  <c r="N13" i="6"/>
  <c r="L13" i="6"/>
  <c r="K13" i="6"/>
  <c r="J13" i="6"/>
  <c r="I13" i="6"/>
  <c r="H13" i="6"/>
  <c r="G13" i="6"/>
  <c r="X12" i="6"/>
  <c r="W12" i="6"/>
  <c r="V12" i="6"/>
  <c r="U12" i="6"/>
  <c r="T12" i="6"/>
  <c r="R12" i="6"/>
  <c r="Q12" i="6"/>
  <c r="P12" i="6"/>
  <c r="O12" i="6"/>
  <c r="N12" i="6"/>
  <c r="L12" i="6"/>
  <c r="K12" i="6"/>
  <c r="J12" i="6"/>
  <c r="I12" i="6"/>
  <c r="H12" i="6"/>
  <c r="X11" i="6"/>
  <c r="W11" i="6"/>
  <c r="V11" i="6"/>
  <c r="U11" i="6"/>
  <c r="T11" i="6"/>
  <c r="R11" i="6"/>
  <c r="Q11" i="6"/>
  <c r="P11" i="6"/>
  <c r="O11" i="6"/>
  <c r="N11" i="6"/>
  <c r="L11" i="6"/>
  <c r="K11" i="6"/>
  <c r="J11" i="6"/>
  <c r="I11" i="6"/>
  <c r="H11" i="6"/>
  <c r="G11" i="6"/>
  <c r="X10" i="6"/>
  <c r="W10" i="6"/>
  <c r="V10" i="6"/>
  <c r="U10" i="6"/>
  <c r="T10" i="6"/>
  <c r="R10" i="6"/>
  <c r="Q10" i="6"/>
  <c r="P10" i="6"/>
  <c r="O10" i="6"/>
  <c r="N10" i="6"/>
  <c r="L10" i="6"/>
  <c r="K10" i="6"/>
  <c r="J10" i="6"/>
  <c r="I10" i="6"/>
  <c r="H10" i="6"/>
  <c r="G10" i="6"/>
  <c r="X9" i="6"/>
  <c r="W9" i="6"/>
  <c r="V9" i="6"/>
  <c r="U9" i="6"/>
  <c r="T9" i="6"/>
  <c r="R9" i="6"/>
  <c r="Q9" i="6"/>
  <c r="P9" i="6"/>
  <c r="O9" i="6"/>
  <c r="N9" i="6"/>
  <c r="L9" i="6"/>
  <c r="K9" i="6"/>
  <c r="J9" i="6"/>
  <c r="I9" i="6"/>
  <c r="H9" i="6"/>
  <c r="G9" i="6"/>
  <c r="X8" i="6"/>
  <c r="W8" i="6"/>
  <c r="V8" i="6"/>
  <c r="U8" i="6"/>
  <c r="T8" i="6"/>
  <c r="R8" i="6"/>
  <c r="Q8" i="6"/>
  <c r="P8" i="6"/>
  <c r="O8" i="6"/>
  <c r="N8" i="6"/>
  <c r="L8" i="6"/>
  <c r="K8" i="6"/>
  <c r="J8" i="6"/>
  <c r="I8" i="6"/>
  <c r="H8" i="6"/>
  <c r="G8" i="6"/>
  <c r="X7" i="6"/>
  <c r="W7" i="6"/>
  <c r="V7" i="6"/>
  <c r="U7" i="6"/>
  <c r="T7" i="6"/>
  <c r="R7" i="6"/>
  <c r="Q7" i="6"/>
  <c r="P7" i="6"/>
  <c r="O7" i="6"/>
  <c r="N7" i="6"/>
  <c r="L7" i="6"/>
  <c r="K7" i="6"/>
  <c r="J7" i="6"/>
  <c r="I7" i="6"/>
  <c r="H7" i="6"/>
  <c r="G7" i="6"/>
  <c r="X6" i="6"/>
  <c r="W6" i="6"/>
  <c r="V6" i="6"/>
  <c r="U6" i="6"/>
  <c r="T6" i="6"/>
  <c r="R6" i="6"/>
  <c r="Q6" i="6"/>
  <c r="P6" i="6"/>
  <c r="O6" i="6"/>
  <c r="N6" i="6"/>
  <c r="L6" i="6"/>
  <c r="K6" i="6"/>
  <c r="J6" i="6"/>
  <c r="I6" i="6"/>
  <c r="H6" i="6"/>
  <c r="G6" i="6"/>
  <c r="X5" i="6"/>
  <c r="W5" i="6"/>
  <c r="V5" i="6"/>
  <c r="U5" i="6"/>
  <c r="T5" i="6"/>
  <c r="R5" i="6"/>
  <c r="Q5" i="6"/>
  <c r="P5" i="6"/>
  <c r="O5" i="6"/>
  <c r="N5" i="6"/>
  <c r="L5" i="6"/>
  <c r="K5" i="6"/>
  <c r="J5" i="6"/>
  <c r="I5" i="6"/>
  <c r="H5" i="6"/>
  <c r="G5" i="6"/>
  <c r="X4" i="6"/>
  <c r="W4" i="6"/>
  <c r="V4" i="6"/>
  <c r="U4" i="6"/>
  <c r="T4" i="6"/>
  <c r="R4" i="6"/>
  <c r="Q4" i="6"/>
  <c r="P4" i="6"/>
  <c r="O4" i="6"/>
  <c r="N4" i="6"/>
  <c r="L4" i="6"/>
  <c r="K4" i="6"/>
  <c r="J4" i="6"/>
  <c r="I4" i="6"/>
  <c r="H4" i="6"/>
  <c r="G4" i="6"/>
  <c r="X3" i="6"/>
  <c r="W3" i="6"/>
  <c r="V3" i="6"/>
  <c r="U3" i="6"/>
  <c r="T3" i="6"/>
  <c r="R3" i="6"/>
  <c r="Q3" i="6"/>
  <c r="P3" i="6"/>
  <c r="O3" i="6"/>
  <c r="N3" i="6"/>
  <c r="L3" i="6"/>
  <c r="K3" i="6"/>
  <c r="J3" i="6"/>
  <c r="I3" i="6"/>
  <c r="H3" i="6"/>
  <c r="G3" i="6"/>
  <c r="X2" i="6"/>
  <c r="W2" i="6"/>
  <c r="V2" i="6"/>
  <c r="U2" i="6"/>
  <c r="T2" i="6"/>
  <c r="R2" i="6"/>
  <c r="Q2" i="6"/>
  <c r="P2" i="6"/>
  <c r="O2" i="6"/>
  <c r="N2" i="6"/>
  <c r="L2" i="6"/>
  <c r="K2" i="6"/>
  <c r="J2" i="6"/>
  <c r="I2" i="6"/>
  <c r="H2" i="6"/>
  <c r="G2" i="6"/>
  <c r="B8" i="14" l="1"/>
  <c r="B42" i="11"/>
  <c r="B9" i="14"/>
  <c r="B44" i="11"/>
  <c r="D7" i="14"/>
  <c r="B7" i="14"/>
  <c r="E3" i="9"/>
</calcChain>
</file>

<file path=xl/sharedStrings.xml><?xml version="1.0" encoding="utf-8"?>
<sst xmlns="http://schemas.openxmlformats.org/spreadsheetml/2006/main" count="1420" uniqueCount="694">
  <si>
    <t>ふりがな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</si>
  <si>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</si>
  <si>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学校名</t>
    <rPh sb="0" eb="2">
      <t>ガッコウ</t>
    </rPh>
    <rPh sb="2" eb="3">
      <t>メイ</t>
    </rPh>
    <phoneticPr fontId="2"/>
  </si>
  <si>
    <t>―</t>
    <phoneticPr fontId="2"/>
  </si>
  <si>
    <t>Ｆ　Ａ　Ｘ</t>
    <phoneticPr fontId="2"/>
  </si>
  <si>
    <t>所在地</t>
    <rPh sb="0" eb="3">
      <t>ショザイチ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</si>
  <si>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</si>
  <si>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</si>
  <si>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</si>
  <si>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主将</t>
    <rPh sb="0" eb="2">
      <t>シュショウ</t>
    </rPh>
    <phoneticPr fontId="2"/>
  </si>
  <si>
    <t>選手登録</t>
    <rPh sb="0" eb="2">
      <t>センシュ</t>
    </rPh>
    <rPh sb="2" eb="4">
      <t>トウロク</t>
    </rPh>
    <phoneticPr fontId="2"/>
  </si>
  <si>
    <t>ＮＯ</t>
    <phoneticPr fontId="2"/>
  </si>
  <si>
    <t>背番号</t>
    <rPh sb="0" eb="3">
      <t>セバンゴウ</t>
    </rPh>
    <phoneticPr fontId="2"/>
  </si>
  <si>
    <t>-</t>
    <phoneticPr fontId="2"/>
  </si>
  <si>
    <t>郵便番号</t>
    <rPh sb="0" eb="4">
      <t>ユウビンバンゴウ</t>
    </rPh>
    <phoneticPr fontId="2"/>
  </si>
  <si>
    <t>身長
(cm)</t>
    <rPh sb="0" eb="2">
      <t>シンチョウ</t>
    </rPh>
    <phoneticPr fontId="2"/>
  </si>
  <si>
    <t>掲載
許可</t>
    <rPh sb="0" eb="2">
      <t>ケイサイ</t>
    </rPh>
    <rPh sb="3" eb="5">
      <t>キョカ</t>
    </rPh>
    <phoneticPr fontId="2"/>
  </si>
  <si>
    <t>鶴見区</t>
  </si>
  <si>
    <t>横浜市立市場中学校</t>
  </si>
  <si>
    <t>横浜市立潮田中学校</t>
  </si>
  <si>
    <t>横浜市立末吉中学校</t>
  </si>
  <si>
    <t>横浜市立鶴見中学校</t>
  </si>
  <si>
    <t>横浜市立寺尾中学校</t>
  </si>
  <si>
    <t>横浜市立生麦中学校</t>
  </si>
  <si>
    <t>横浜市立寛政中学校</t>
  </si>
  <si>
    <t>横浜市立矢向中学校</t>
  </si>
  <si>
    <t>横浜市立上の宮中学校</t>
  </si>
  <si>
    <t>横浜市立松本中学校</t>
  </si>
  <si>
    <t>横浜市立六角橋中学校</t>
  </si>
  <si>
    <t>横浜市立栗田谷中学校</t>
  </si>
  <si>
    <t>横浜市立浦島丘中学校</t>
  </si>
  <si>
    <t>横浜市立神奈川中学校</t>
  </si>
  <si>
    <t>横浜市立錦台中学校</t>
  </si>
  <si>
    <t>横浜市立菅田中学校</t>
  </si>
  <si>
    <t>西区</t>
  </si>
  <si>
    <t>横浜市立老松中学校</t>
  </si>
  <si>
    <t>横浜市立岡野中学校</t>
  </si>
  <si>
    <t>横浜市立西中学校</t>
  </si>
  <si>
    <t>横浜市立軽井沢中学校</t>
  </si>
  <si>
    <t>中区</t>
  </si>
  <si>
    <t>横浜市立大鳥中学校</t>
  </si>
  <si>
    <t>横浜市立仲尾台中学校</t>
  </si>
  <si>
    <t>横浜市立富士見中学校</t>
  </si>
  <si>
    <t>横浜市立本牧中学校</t>
  </si>
  <si>
    <t>横浜市立港中学校</t>
  </si>
  <si>
    <t>横浜市立横浜吉田中学校</t>
  </si>
  <si>
    <t>保土ケ谷区</t>
  </si>
  <si>
    <t>横浜市立岩崎中学校</t>
  </si>
  <si>
    <t>横浜市立保土ヶ谷中学校</t>
  </si>
  <si>
    <t>横浜市立宮田中学校</t>
  </si>
  <si>
    <t>横浜市立岩井原中学校</t>
  </si>
  <si>
    <t>横浜市立西谷中学校</t>
  </si>
  <si>
    <t>横浜市立上菅田中学校</t>
  </si>
  <si>
    <t>横浜市立新井中学校 桜坂分校</t>
  </si>
  <si>
    <t>横浜市立橘中学校</t>
  </si>
  <si>
    <t>横浜市立根岸中学校</t>
  </si>
  <si>
    <t>横浜市立岡村中学校</t>
  </si>
  <si>
    <t>横浜市立汐見台中学校</t>
  </si>
  <si>
    <t>横浜市立森中学校</t>
  </si>
  <si>
    <t>横浜市立浜中学校</t>
  </si>
  <si>
    <t>横浜市立洋光台第一中学校</t>
  </si>
  <si>
    <t>横浜市立洋光台第二中学校</t>
  </si>
  <si>
    <t>青葉区</t>
  </si>
  <si>
    <t>横浜市立青葉台中学校</t>
  </si>
  <si>
    <t>横浜市立あざみ野中学校</t>
  </si>
  <si>
    <t>横浜市立市ヶ尾中学校</t>
  </si>
  <si>
    <t>横浜市立美しが丘中学校</t>
  </si>
  <si>
    <t>横浜市立鴨志田中学校</t>
  </si>
  <si>
    <t>横浜市立すすき野中学校</t>
  </si>
  <si>
    <t>横浜市立奈良中学校</t>
  </si>
  <si>
    <t>横浜市立みたけ台中学校</t>
  </si>
  <si>
    <t>横浜市立緑が丘中学校</t>
  </si>
  <si>
    <t>横浜市立もえぎ野中学校</t>
  </si>
  <si>
    <t>横浜市立山内中学校</t>
  </si>
  <si>
    <t>横浜市立谷本中学校</t>
  </si>
  <si>
    <t>横浜市立あかね台中学校</t>
  </si>
  <si>
    <t>横浜市立旭中学校</t>
  </si>
  <si>
    <t>横浜市立旭北中学校</t>
  </si>
  <si>
    <t>横浜市立今宿中学校</t>
  </si>
  <si>
    <t>横浜市立上白根中学校</t>
  </si>
  <si>
    <t>横浜市立希望が丘中学校</t>
  </si>
  <si>
    <t>横浜市立左近山中学校</t>
  </si>
  <si>
    <t>横浜市立都岡中学校</t>
  </si>
  <si>
    <t>横浜市立鶴ヶ峯中学校</t>
  </si>
  <si>
    <t>横浜市立本宿中学校</t>
  </si>
  <si>
    <t>横浜市立万騎が原中学校</t>
  </si>
  <si>
    <t>横浜市立南希望が丘中学校</t>
  </si>
  <si>
    <t>横浜市立若葉台中学校</t>
  </si>
  <si>
    <t>金沢区</t>
  </si>
  <si>
    <t>横浜市立六浦中学校</t>
  </si>
  <si>
    <t>横浜市立大道中学校</t>
  </si>
  <si>
    <t>横浜市立釜利谷中学校</t>
  </si>
  <si>
    <t>横浜市立西金沢中学校</t>
  </si>
  <si>
    <t>横浜市立金沢中学校</t>
  </si>
  <si>
    <t>横浜市立西柴中学校</t>
  </si>
  <si>
    <t>横浜市立並木中学校</t>
  </si>
  <si>
    <t>横浜市立富岡中学校</t>
  </si>
  <si>
    <t>横浜市立小田中学校</t>
  </si>
  <si>
    <t>横浜市立富岡東中学校</t>
  </si>
  <si>
    <t>港北区</t>
  </si>
  <si>
    <t>横浜市立城郷中学校</t>
  </si>
  <si>
    <t>横浜市立大綱中学校</t>
  </si>
  <si>
    <t>横浜市立高田中学校</t>
  </si>
  <si>
    <t>横浜市立新田中学校</t>
  </si>
  <si>
    <t>横浜市立新羽中学校</t>
  </si>
  <si>
    <t>横浜市立日吉台中学校</t>
  </si>
  <si>
    <t>横浜市立日吉台西中学校</t>
  </si>
  <si>
    <t>横浜市立篠原中学校</t>
  </si>
  <si>
    <t>横浜市立樽町中学校</t>
  </si>
  <si>
    <t>都筑区</t>
  </si>
  <si>
    <t>横浜市立中川中学校</t>
  </si>
  <si>
    <t>横浜市立中川西中学校</t>
  </si>
  <si>
    <t>横浜市立茅ケ崎中学校</t>
  </si>
  <si>
    <t>横浜市立荏田南中学校</t>
  </si>
  <si>
    <t>横浜市立都田中学校</t>
  </si>
  <si>
    <t>横浜市立川和中学校</t>
  </si>
  <si>
    <t>横浜市立東山田中学校</t>
  </si>
  <si>
    <t>横浜市立早渕中学校</t>
  </si>
  <si>
    <t>緑区</t>
  </si>
  <si>
    <t>横浜市立鴨居中学校</t>
  </si>
  <si>
    <t>横浜市立霧が丘中学校</t>
  </si>
  <si>
    <t>横浜市立田奈中学校</t>
  </si>
  <si>
    <t>横浜市立十日市場中学校</t>
  </si>
  <si>
    <t>横浜市立中山中学校</t>
  </si>
  <si>
    <t>横浜市立東鴨居中学校</t>
  </si>
  <si>
    <t>港南区</t>
  </si>
  <si>
    <t>横浜市立丸山台中学校</t>
  </si>
  <si>
    <t>横浜市立芹が谷中学校</t>
  </si>
  <si>
    <t>横浜市立港南台第一中学校</t>
  </si>
  <si>
    <t>横浜市立港南中学校</t>
  </si>
  <si>
    <t>横浜市立笹下中学校</t>
  </si>
  <si>
    <t>横浜市立上永谷中学校</t>
  </si>
  <si>
    <t>横浜市立東永谷中学校</t>
  </si>
  <si>
    <t>横浜市立日限山中学校</t>
  </si>
  <si>
    <t>横浜市立日野南中学校</t>
  </si>
  <si>
    <t>横浜市立南高等学校附属中学校</t>
  </si>
  <si>
    <t>横浜市立野庭中学校</t>
  </si>
  <si>
    <t>栄区</t>
  </si>
  <si>
    <t>横浜市立飯島中学校</t>
  </si>
  <si>
    <t>横浜市立桂台中学校</t>
  </si>
  <si>
    <t>横浜市立上郷中学校</t>
  </si>
  <si>
    <t>横浜市立小山台中学校</t>
  </si>
  <si>
    <t>横浜市立庄戸中学校</t>
  </si>
  <si>
    <t>横浜市立西本郷中学校</t>
  </si>
  <si>
    <t>横浜市立本郷中学校</t>
  </si>
  <si>
    <t>瀬谷区</t>
  </si>
  <si>
    <t>横浜市立下瀬谷中学校</t>
  </si>
  <si>
    <t>横浜市立原中学校</t>
  </si>
  <si>
    <t>横浜市立南瀬谷中学校</t>
  </si>
  <si>
    <t>横浜市立東野中学校</t>
  </si>
  <si>
    <t>横浜市立瀬谷中学校</t>
  </si>
  <si>
    <t>南区</t>
  </si>
  <si>
    <t>横浜市立共進中学校</t>
  </si>
  <si>
    <t>横浜市立平楽中学校</t>
  </si>
  <si>
    <t>横浜市立蒔田中学校</t>
  </si>
  <si>
    <t>横浜市立南中学校</t>
  </si>
  <si>
    <t>横浜市立南が丘中学校</t>
  </si>
  <si>
    <t>横浜市立永田中学校</t>
  </si>
  <si>
    <t>横浜市立藤の木中学校</t>
  </si>
  <si>
    <t>戸塚区</t>
  </si>
  <si>
    <t>横浜市立名瀬中学校</t>
  </si>
  <si>
    <t>横浜市立舞岡中学校</t>
  </si>
  <si>
    <t>横浜市立境木中学校</t>
  </si>
  <si>
    <t>横浜市立豊田中学校</t>
  </si>
  <si>
    <t>横浜市立汲沢中学校</t>
  </si>
  <si>
    <t>横浜市立深谷中学校</t>
  </si>
  <si>
    <t>横浜市立大正中学校</t>
  </si>
  <si>
    <t>横浜市立秋葉中学校</t>
  </si>
  <si>
    <t>横浜市立戸塚中学校</t>
  </si>
  <si>
    <t>横浜市立平戸中学校</t>
  </si>
  <si>
    <t>横浜市立南戸塚中学校</t>
  </si>
  <si>
    <t>泉区</t>
  </si>
  <si>
    <t>横浜市立岡津中学校</t>
  </si>
  <si>
    <t>横浜市立中和田中学校</t>
  </si>
  <si>
    <t>横浜市立泉が丘中学校</t>
  </si>
  <si>
    <t>横浜市立中田中学校</t>
  </si>
  <si>
    <t>横浜市立上飯田中学校</t>
  </si>
  <si>
    <t>横浜市立いずみ野中学校</t>
  </si>
  <si>
    <t>横浜市立領家中学校</t>
  </si>
  <si>
    <t>横浜国立大学教育人間科学部附属横浜中学校</t>
  </si>
  <si>
    <t>聖ヨゼフ学園中学校</t>
  </si>
  <si>
    <t>橘学苑中学校</t>
  </si>
  <si>
    <t>鶴見大学附属中学校</t>
  </si>
  <si>
    <t>神奈川区</t>
  </si>
  <si>
    <t>浅野中学校</t>
  </si>
  <si>
    <t>神奈川学園中学校</t>
  </si>
  <si>
    <t>捜真女学校中学部</t>
  </si>
  <si>
    <t>横浜創英中学校</t>
  </si>
  <si>
    <t>聖光学院中学校</t>
  </si>
  <si>
    <t>フェリス女学院中学校</t>
  </si>
  <si>
    <t>横浜共立学園中学校</t>
  </si>
  <si>
    <t>横浜女学院中学校</t>
  </si>
  <si>
    <t>横浜雙葉中学校</t>
  </si>
  <si>
    <t>磯子区</t>
  </si>
  <si>
    <t>星槎学園中等部青葉校</t>
  </si>
  <si>
    <t>桐蔭学園中学校</t>
  </si>
  <si>
    <t>桐蔭学園中等教育学校</t>
  </si>
  <si>
    <t>旭区</t>
  </si>
  <si>
    <t>星槎中学校</t>
  </si>
  <si>
    <t>横浜富士見丘学園中等教育学校</t>
  </si>
  <si>
    <t>関東学院六浦中学校</t>
  </si>
  <si>
    <t>横浜中学校</t>
  </si>
  <si>
    <t>慶應義塾普通部</t>
  </si>
  <si>
    <t>日本大学中学校</t>
  </si>
  <si>
    <t>武相中学校</t>
  </si>
  <si>
    <t>サレジオ学院中学校</t>
  </si>
  <si>
    <t>中央大学附属横浜中学校</t>
  </si>
  <si>
    <t>神奈川大学附属中学校</t>
  </si>
  <si>
    <t>森村学園中等部</t>
  </si>
  <si>
    <t>横浜国際女学院翠陵中学校</t>
  </si>
  <si>
    <t>山手学院中学校</t>
  </si>
  <si>
    <t>横浜隼人中学校</t>
  </si>
  <si>
    <t>関東学院中学校</t>
  </si>
  <si>
    <t>横浜英和女学院中学校</t>
  </si>
  <si>
    <t>公文国際学園中等部</t>
  </si>
  <si>
    <t>川崎区</t>
  </si>
  <si>
    <t>川崎市立大師中学校</t>
  </si>
  <si>
    <t>川崎市立南大師中学校</t>
  </si>
  <si>
    <t>川崎市立川中島中学校</t>
  </si>
  <si>
    <t>川崎市立桜本中学校</t>
  </si>
  <si>
    <t>川崎市立臨港中学校</t>
  </si>
  <si>
    <t>川崎市立田島中学校</t>
  </si>
  <si>
    <t>川崎市立京町中学校</t>
  </si>
  <si>
    <t>川崎市立渡田中学校</t>
  </si>
  <si>
    <t>川崎市立富士見中学校</t>
  </si>
  <si>
    <t>川崎市立川崎中学校</t>
  </si>
  <si>
    <t>幸区</t>
  </si>
  <si>
    <t>川崎市立塚越中学校</t>
  </si>
  <si>
    <t>川崎市立日吉中学校</t>
  </si>
  <si>
    <t>川崎市立南加瀬中学校</t>
  </si>
  <si>
    <t>川崎市立南河原中学校</t>
  </si>
  <si>
    <t>川崎市立御幸中学校</t>
  </si>
  <si>
    <t>中原区</t>
  </si>
  <si>
    <t>川崎市立平間中学校</t>
  </si>
  <si>
    <t>川崎市立玉川中学校</t>
  </si>
  <si>
    <t>川崎市立中原中学校</t>
  </si>
  <si>
    <t>川崎市立西中原中学校</t>
  </si>
  <si>
    <t>川崎市立住吉中学校</t>
  </si>
  <si>
    <t>川崎市立今井中学校</t>
  </si>
  <si>
    <t>川崎市立井田中学校</t>
  </si>
  <si>
    <t>川崎市立宮内中学校</t>
  </si>
  <si>
    <t>高津区</t>
  </si>
  <si>
    <t>川崎市立高津中学校</t>
  </si>
  <si>
    <t>川崎市立東高津中学校</t>
  </si>
  <si>
    <t>川崎市立西高津中学校</t>
  </si>
  <si>
    <t>川崎市立橘中学校</t>
  </si>
  <si>
    <t>川崎市立東橘中学校</t>
  </si>
  <si>
    <t>宮前区</t>
  </si>
  <si>
    <t>川崎市立有馬中学校　</t>
  </si>
  <si>
    <t>川崎市立平中学校</t>
  </si>
  <si>
    <t>川崎市立犬蔵中学校　　</t>
  </si>
  <si>
    <t>川崎市立野川中学校</t>
  </si>
  <si>
    <t>川崎市立菅生中学校　　</t>
  </si>
  <si>
    <t>川崎市立宮前平中学校</t>
  </si>
  <si>
    <t>川崎市立宮崎中学校　　</t>
  </si>
  <si>
    <t>川崎市立向丘中学校</t>
  </si>
  <si>
    <t>麻生区</t>
  </si>
  <si>
    <t>川崎市立西生田中学校</t>
  </si>
  <si>
    <t>川崎市立長沢中学校</t>
  </si>
  <si>
    <t>川崎市立王禅寺中央中学校</t>
  </si>
  <si>
    <t>川崎市立柿生中学校</t>
  </si>
  <si>
    <t>川崎市立白鳥中学校</t>
  </si>
  <si>
    <t>川崎市立金程中学校</t>
  </si>
  <si>
    <t>川崎市立麻生中学校</t>
  </si>
  <si>
    <t>川崎市立はるひ野中学校</t>
  </si>
  <si>
    <t>多摩区</t>
  </si>
  <si>
    <t>川崎市立稲田中学校</t>
  </si>
  <si>
    <t>川崎市立菅中学校</t>
  </si>
  <si>
    <t>川崎市立生田中学校</t>
  </si>
  <si>
    <t>川崎市立中野島中学校</t>
  </si>
  <si>
    <t>川崎市立南菅中学校</t>
  </si>
  <si>
    <t>川崎市立南生田中学校</t>
  </si>
  <si>
    <t>川崎市立枡形中学校</t>
  </si>
  <si>
    <t>大西学園中学校</t>
  </si>
  <si>
    <t>法政大学第二中学校</t>
  </si>
  <si>
    <t>洗足学園中学校</t>
  </si>
  <si>
    <t>桐光学園中学校</t>
  </si>
  <si>
    <t>カリタス女子中学校</t>
  </si>
  <si>
    <t>日本女子大学附属中学校</t>
  </si>
  <si>
    <t>相模原市立相原中学校</t>
  </si>
  <si>
    <t>相模原市立青根中学校</t>
  </si>
  <si>
    <t>相模原市立青野原中学校</t>
  </si>
  <si>
    <t>相模原市立旭中学校</t>
  </si>
  <si>
    <t>相模原市立内郷中学校</t>
  </si>
  <si>
    <t>相模原市立内出中学校</t>
  </si>
  <si>
    <t>相模原市立大沢中学校</t>
  </si>
  <si>
    <t>相模原市立串川中学校</t>
  </si>
  <si>
    <t>相模原市立相模丘中学校</t>
  </si>
  <si>
    <t>相模原市立鳥屋中学校</t>
  </si>
  <si>
    <t>相模原市立中沢中学校</t>
  </si>
  <si>
    <t>相模原市立中野中学校</t>
  </si>
  <si>
    <t>相模原市立藤野中学校</t>
  </si>
  <si>
    <t>相模原市立北相中学校</t>
  </si>
  <si>
    <t>中央区</t>
  </si>
  <si>
    <t>相模原市立大野北中学校</t>
  </si>
  <si>
    <t>相模原市立小山中学校</t>
  </si>
  <si>
    <t>相模原市立上溝中学校</t>
  </si>
  <si>
    <t>相模原市立上溝南中学校</t>
  </si>
  <si>
    <t>相模原市立共和中学校</t>
  </si>
  <si>
    <t>相模原市立清新中学校</t>
  </si>
  <si>
    <t>相模原市立田名中学校</t>
  </si>
  <si>
    <t>相模原市立中央中学校</t>
  </si>
  <si>
    <t>相模原市立緑が丘中学校</t>
  </si>
  <si>
    <t>相模原市立弥栄中学校</t>
  </si>
  <si>
    <t>相模原市立由野台中学校</t>
  </si>
  <si>
    <t>神奈川県立相模原中等教育学校</t>
  </si>
  <si>
    <t>相模原市立麻溝台中学校</t>
  </si>
  <si>
    <t>相模原市立鵜野森中学校</t>
  </si>
  <si>
    <t>相模原市立大野台中学校</t>
  </si>
  <si>
    <t>相模原市立大野南中学校</t>
  </si>
  <si>
    <t>相模原市立上鶴間中学校</t>
  </si>
  <si>
    <t>相模原市立相模台中学校</t>
  </si>
  <si>
    <t>相模原市立新町中学校</t>
  </si>
  <si>
    <t>相模原市立相武台中学校</t>
  </si>
  <si>
    <t>相模原市立相陽中学校</t>
  </si>
  <si>
    <t>相模原市立東林中学校</t>
  </si>
  <si>
    <t>相模原市立谷口中学校</t>
  </si>
  <si>
    <t>相模原市立若草中学校</t>
  </si>
  <si>
    <t>シュタイナー学園中等部</t>
  </si>
  <si>
    <t>相模女子大学中学部</t>
  </si>
  <si>
    <t>東海大学付属相模高等学校中等部</t>
  </si>
  <si>
    <t>横須賀市</t>
  </si>
  <si>
    <t>横須賀市立坂本中学校</t>
  </si>
  <si>
    <t>横須賀市立衣笠中学校</t>
  </si>
  <si>
    <t>横須賀市立浦賀中学校</t>
  </si>
  <si>
    <t>横須賀市立鴨居中学校</t>
  </si>
  <si>
    <t>横須賀市立岩戸中学校</t>
  </si>
  <si>
    <t>横須賀市立久里浜中学校</t>
  </si>
  <si>
    <t>横須賀市立公郷中学校</t>
  </si>
  <si>
    <t>横須賀市立常葉中学校</t>
  </si>
  <si>
    <t>横須賀市立神明中学校</t>
  </si>
  <si>
    <t>横須賀市立大津中学校</t>
  </si>
  <si>
    <t>横須賀市立大楠中学校</t>
  </si>
  <si>
    <t>横須賀市立大矢部中学校</t>
  </si>
  <si>
    <t>横須賀市立鷹取中学校</t>
  </si>
  <si>
    <t>横須賀市立池上中学校</t>
  </si>
  <si>
    <t>横須賀市立長井中学校</t>
  </si>
  <si>
    <t>横須賀市立長沢中学校</t>
  </si>
  <si>
    <t>横須賀市立追浜中学校</t>
  </si>
  <si>
    <t>横須賀市立田浦中学校</t>
  </si>
  <si>
    <t>横須賀市立馬堀中学校</t>
  </si>
  <si>
    <t>横須賀市立不入斗中学校</t>
  </si>
  <si>
    <t>横須賀市立武山中学校</t>
  </si>
  <si>
    <t>横須賀市立北下浦中学校</t>
  </si>
  <si>
    <t>横須賀市立野比中学校</t>
  </si>
  <si>
    <t>三浦市</t>
  </si>
  <si>
    <t>三浦市立三崎中学校</t>
  </si>
  <si>
    <t>三浦市立初声中学校</t>
  </si>
  <si>
    <t>三浦市立上原中学校</t>
  </si>
  <si>
    <t>三浦市立南下浦中学校</t>
  </si>
  <si>
    <t>逗子市</t>
  </si>
  <si>
    <t>逗子市立逗子中学校</t>
  </si>
  <si>
    <t>逗子市立久木中学校</t>
  </si>
  <si>
    <t>逗子市立沼間中学校</t>
  </si>
  <si>
    <t>葉山町立葉山中学校</t>
  </si>
  <si>
    <t>葉山町立南郷中学校</t>
  </si>
  <si>
    <t>緑ヶ丘女子中学校</t>
  </si>
  <si>
    <t>横須賀学院中学校</t>
  </si>
  <si>
    <t>逗子開成中学校</t>
  </si>
  <si>
    <t>聖和学院中学校</t>
  </si>
  <si>
    <t>藤沢市</t>
  </si>
  <si>
    <t>藤沢市立羽鳥中学校</t>
  </si>
  <si>
    <t>藤沢市立御所見中学校</t>
  </si>
  <si>
    <t>藤沢市立高浜中学校</t>
  </si>
  <si>
    <t>藤沢市立鵠沼中学校</t>
  </si>
  <si>
    <t>藤沢市立秋葉台中学校</t>
  </si>
  <si>
    <t>藤沢市立湘南台中学校</t>
  </si>
  <si>
    <t>藤沢市立片瀬中学校</t>
  </si>
  <si>
    <t>藤沢市立湘洋中学校</t>
  </si>
  <si>
    <t>藤沢市立善行中学校</t>
  </si>
  <si>
    <t>藤沢市立村岡中学校</t>
  </si>
  <si>
    <t>藤沢市立大清水中学校</t>
  </si>
  <si>
    <t>藤沢市立大庭中学校</t>
  </si>
  <si>
    <t>藤沢市立第一中学校</t>
  </si>
  <si>
    <t>藤沢市立滝の沢中学校</t>
  </si>
  <si>
    <t>藤沢市立長後中学校</t>
  </si>
  <si>
    <t>藤沢市立藤ケ岡中学校</t>
  </si>
  <si>
    <t>藤沢市立明治中学校</t>
  </si>
  <si>
    <t>藤沢市立六会中学校</t>
  </si>
  <si>
    <t>藤沢市立高倉中学校</t>
  </si>
  <si>
    <t>鎌倉市</t>
  </si>
  <si>
    <t>鎌倉市立第一中学校</t>
  </si>
  <si>
    <t>鎌倉市立第二中学校</t>
  </si>
  <si>
    <t>鎌倉市立大船中学校</t>
  </si>
  <si>
    <t>鎌倉市立岩瀬中学校</t>
  </si>
  <si>
    <t>鎌倉市立玉縄中学校</t>
  </si>
  <si>
    <t>鎌倉市立御成中学校</t>
  </si>
  <si>
    <t>鎌倉市立腰越中学校</t>
  </si>
  <si>
    <t>鎌倉市立手広中学校</t>
  </si>
  <si>
    <t>鎌倉市立深沢中学校</t>
  </si>
  <si>
    <t>茅ヶ崎市</t>
  </si>
  <si>
    <t>茅ヶ崎市立鶴嶺中学校</t>
  </si>
  <si>
    <t>茅ヶ崎市立円蔵中学校</t>
  </si>
  <si>
    <t>茅ヶ崎市立松林中学校</t>
  </si>
  <si>
    <t>茅ヶ崎市立松浪中学校</t>
  </si>
  <si>
    <t>茅ヶ崎市立西浜中学校</t>
  </si>
  <si>
    <t>茅ヶ崎市立赤羽根中学校</t>
  </si>
  <si>
    <t>茅ヶ崎市立第一中学校</t>
  </si>
  <si>
    <t>茅ヶ崎市立中島中学校</t>
  </si>
  <si>
    <t>茅ヶ崎市立鶴が台中学校</t>
  </si>
  <si>
    <t>茅ヶ崎市立梅田中学校</t>
  </si>
  <si>
    <t>茅ヶ崎市立萩園中学校</t>
  </si>
  <si>
    <t>茅ヶ崎市立浜須賀中学校</t>
  </si>
  <si>
    <t>茅ヶ崎市立北陽中学校</t>
  </si>
  <si>
    <t>高座郡</t>
  </si>
  <si>
    <t>寒川町立旭が丘中学校</t>
  </si>
  <si>
    <t>寒川町立寒川中学校</t>
  </si>
  <si>
    <t>寒川町立寒川東中学校</t>
  </si>
  <si>
    <t>横浜国立大学教育人間科学部附属鎌倉中学校</t>
  </si>
  <si>
    <t>慶應義塾湘南藤沢中等部</t>
  </si>
  <si>
    <t>湘南学園中学校</t>
  </si>
  <si>
    <t>湘南白百合学園中学校</t>
  </si>
  <si>
    <t>藤嶺学園藤沢中学校</t>
  </si>
  <si>
    <t>日本大学藤沢中学校</t>
  </si>
  <si>
    <t>聖園女学院中学校</t>
  </si>
  <si>
    <t>栄光学園中学校</t>
  </si>
  <si>
    <t>鎌倉学園中学校</t>
  </si>
  <si>
    <t>鎌倉女学院中学校</t>
  </si>
  <si>
    <t>鎌倉女子大学中等部</t>
  </si>
  <si>
    <t>北鎌倉女子学園中学校</t>
  </si>
  <si>
    <t>清泉女学院中学校</t>
  </si>
  <si>
    <t>アレセイア湘南中学校</t>
  </si>
  <si>
    <t>平塚市</t>
  </si>
  <si>
    <t>神奈川県立平塚中等教育学校</t>
  </si>
  <si>
    <t>平塚市立旭陵中学校</t>
  </si>
  <si>
    <t>平塚市立横内中学校</t>
  </si>
  <si>
    <t>平塚市立金旭中学校</t>
  </si>
  <si>
    <t>平塚市立金目中学校</t>
  </si>
  <si>
    <t>平塚市立江陽中学校</t>
  </si>
  <si>
    <t>平塚市立山城中学校</t>
  </si>
  <si>
    <t>平塚市立春日野中学校</t>
  </si>
  <si>
    <t>平塚市立神田中学校</t>
  </si>
  <si>
    <t>平塚市立神明中学校</t>
  </si>
  <si>
    <t>平塚市立太洋中学校</t>
  </si>
  <si>
    <t>平塚市立大住中学校</t>
  </si>
  <si>
    <t>平塚市立大野中学校</t>
  </si>
  <si>
    <t>平塚市立中原中学校</t>
  </si>
  <si>
    <t>平塚市立土沢中学校</t>
  </si>
  <si>
    <t>平塚市立浜岳中学校</t>
  </si>
  <si>
    <t>秦野市</t>
  </si>
  <si>
    <t>秦野市立本町中学校</t>
  </si>
  <si>
    <t>秦野市立東中学校</t>
  </si>
  <si>
    <t>秦野市立西中学校</t>
  </si>
  <si>
    <t>秦野市立南中学校</t>
  </si>
  <si>
    <t>秦野市立北中学校</t>
  </si>
  <si>
    <t>秦野市立大根中学校</t>
  </si>
  <si>
    <t>秦野市立鶴巻中学校</t>
  </si>
  <si>
    <t>秦野市立渋沢中学校</t>
  </si>
  <si>
    <t>秦野市立南が丘中学校</t>
  </si>
  <si>
    <t>伊勢原市</t>
  </si>
  <si>
    <t>伊勢原市立伊勢原中学校</t>
  </si>
  <si>
    <t>伊勢原市立中沢中学校</t>
  </si>
  <si>
    <t>伊勢原市立山王中学校</t>
  </si>
  <si>
    <t>伊勢原市立成瀬中学校</t>
  </si>
  <si>
    <t>中郡</t>
  </si>
  <si>
    <t>大磯町立大磯中学校</t>
  </si>
  <si>
    <t>大磯町立国府中学校 生沢分校</t>
  </si>
  <si>
    <t>二宮町立二宮中学校</t>
  </si>
  <si>
    <t>二宮町立二宮西中学校</t>
  </si>
  <si>
    <t>自修館中等教育学校</t>
  </si>
  <si>
    <t>聖ステパノ学園中学校</t>
  </si>
  <si>
    <t>大和市</t>
  </si>
  <si>
    <t>大和市立大和中学校</t>
  </si>
  <si>
    <t>大和市立渋谷中学校</t>
  </si>
  <si>
    <t>大和市立光丘中学校</t>
  </si>
  <si>
    <t>大和市立つきみ野中学校</t>
  </si>
  <si>
    <t>大和市立引地台中学校</t>
  </si>
  <si>
    <t>大和市立下福田中学校</t>
  </si>
  <si>
    <t>大和市立上和田中学校</t>
  </si>
  <si>
    <t>大和市立鶴間中学校</t>
  </si>
  <si>
    <t>大和市立南林間中学校</t>
  </si>
  <si>
    <t>厚木市</t>
  </si>
  <si>
    <t>厚木市立厚木中学校</t>
  </si>
  <si>
    <t>厚木市立依知中学校</t>
  </si>
  <si>
    <t>厚木市立玉川中学校</t>
  </si>
  <si>
    <t>厚木市立東名中学校</t>
  </si>
  <si>
    <t>厚木市立南毛利中学校</t>
  </si>
  <si>
    <t>厚木市立藤塚中学校</t>
  </si>
  <si>
    <t>厚木市立睦合中学校</t>
  </si>
  <si>
    <t>厚木市立睦合東中学校</t>
  </si>
  <si>
    <t>厚木市立林中学校</t>
  </si>
  <si>
    <t>厚木市立森の里中学校</t>
  </si>
  <si>
    <t>厚木市立荻野中学校</t>
  </si>
  <si>
    <t>厚木市立小鮎中学校</t>
  </si>
  <si>
    <t>厚木市立相川中学校</t>
  </si>
  <si>
    <t>愛甲郡</t>
  </si>
  <si>
    <t>愛川町立愛川中学校</t>
  </si>
  <si>
    <t>愛川町立愛川中原中学校</t>
  </si>
  <si>
    <t>愛川町立愛川東中学校</t>
  </si>
  <si>
    <t>清川村立緑中学校</t>
  </si>
  <si>
    <t>清川村立宮ヶ瀬中学校</t>
  </si>
  <si>
    <t>座間市</t>
  </si>
  <si>
    <t>座間市立座間中学校</t>
  </si>
  <si>
    <t>座間市立西中学校</t>
  </si>
  <si>
    <t>座間市立東中学校</t>
  </si>
  <si>
    <t>座間市立栗原中学校</t>
  </si>
  <si>
    <t>座間市立相模中学校</t>
  </si>
  <si>
    <t>座間市立南中学校</t>
  </si>
  <si>
    <t>海老名市</t>
  </si>
  <si>
    <t>海老名市立有馬中学校</t>
  </si>
  <si>
    <t>海老名市立今泉中学校</t>
  </si>
  <si>
    <t>海老名市立海老名中学校</t>
  </si>
  <si>
    <t>海老名市立大谷中学校</t>
  </si>
  <si>
    <t>海老名市立海西中学校</t>
  </si>
  <si>
    <t>海老名市立柏ヶ谷中学校</t>
  </si>
  <si>
    <t>綾瀬市</t>
  </si>
  <si>
    <t>綾瀬市立綾瀬中学校</t>
  </si>
  <si>
    <t>綾瀬市立綾北中学校</t>
  </si>
  <si>
    <t>綾瀬市立城山中学校</t>
  </si>
  <si>
    <t>綾瀬市立北の台中学校</t>
  </si>
  <si>
    <t>綾瀬市立春日台中学校</t>
  </si>
  <si>
    <t>聖セシリア女子中学校</t>
  </si>
  <si>
    <t>小田原市</t>
  </si>
  <si>
    <t>小田原市立城山中学校</t>
  </si>
  <si>
    <t>小田原市立白鴎中学校</t>
  </si>
  <si>
    <t>小田原市立白山中学校</t>
  </si>
  <si>
    <t>小田原市立城南中学校</t>
  </si>
  <si>
    <t>小田原市立鴨宮中学校</t>
  </si>
  <si>
    <t>小田原市立千代中学校</t>
  </si>
  <si>
    <t>小田原市立国府津中学校</t>
  </si>
  <si>
    <t>小田原市立酒匂中学校</t>
  </si>
  <si>
    <t>小田原市立泉中学校</t>
  </si>
  <si>
    <t>小田原市立城北中学校</t>
  </si>
  <si>
    <t>小田原市立橘中学校</t>
  </si>
  <si>
    <t>南足柄市</t>
  </si>
  <si>
    <t>南足柄市立岡本中学校</t>
  </si>
  <si>
    <t>南足柄市立足柄台中学校</t>
  </si>
  <si>
    <t>南足柄市立南足柄中学校</t>
  </si>
  <si>
    <t>足柄上郡</t>
  </si>
  <si>
    <t>中井町立中井中学校</t>
  </si>
  <si>
    <t>大井町立湘光中学校</t>
  </si>
  <si>
    <t>松田町立松田中学校</t>
  </si>
  <si>
    <t>松田町立寄中学校</t>
  </si>
  <si>
    <t>山北町立山北中学校</t>
  </si>
  <si>
    <t>山北町立清水中学校</t>
  </si>
  <si>
    <t>開成町立文命中学校</t>
  </si>
  <si>
    <t>足柄下郡</t>
  </si>
  <si>
    <t>箱根町立箱根中学校</t>
  </si>
  <si>
    <t>真鶴町立真鶴中学校</t>
  </si>
  <si>
    <t>湯河原町立湯河原中学校</t>
  </si>
  <si>
    <t>相洋中学校</t>
  </si>
  <si>
    <t>函嶺白百合学園中学校</t>
  </si>
  <si>
    <t>姓</t>
    <rPh sb="0" eb="1">
      <t>セイ</t>
    </rPh>
    <phoneticPr fontId="2"/>
  </si>
  <si>
    <t>名</t>
    <rPh sb="0" eb="1">
      <t>メイ</t>
    </rPh>
    <phoneticPr fontId="2"/>
  </si>
  <si>
    <t>○</t>
  </si>
  <si>
    <t>どちらかに○</t>
    <phoneticPr fontId="2"/>
  </si>
  <si>
    <t>男子1・女子2</t>
    <rPh sb="0" eb="2">
      <t>ダンシ</t>
    </rPh>
    <rPh sb="4" eb="6">
      <t>ジョシ</t>
    </rPh>
    <phoneticPr fontId="2"/>
  </si>
  <si>
    <t>チーム番号</t>
    <rPh sb="3" eb="5">
      <t>バンゴウ</t>
    </rPh>
    <phoneticPr fontId="2"/>
  </si>
  <si>
    <t>ブロック</t>
    <phoneticPr fontId="2"/>
  </si>
  <si>
    <t>チーム番号</t>
    <rPh sb="3" eb="5">
      <t>バンゴウ</t>
    </rPh>
    <phoneticPr fontId="11"/>
  </si>
  <si>
    <t>ブロック</t>
    <phoneticPr fontId="11"/>
  </si>
  <si>
    <t>学校名</t>
    <rPh sb="0" eb="2">
      <t>ガッコウ</t>
    </rPh>
    <rPh sb="2" eb="3">
      <t>メイ</t>
    </rPh>
    <phoneticPr fontId="11"/>
  </si>
  <si>
    <t>横浜</t>
    <phoneticPr fontId="11"/>
  </si>
  <si>
    <t>横浜</t>
    <phoneticPr fontId="11"/>
  </si>
  <si>
    <t>神奈川区</t>
    <phoneticPr fontId="11"/>
  </si>
  <si>
    <t>磯子区</t>
    <phoneticPr fontId="11"/>
  </si>
  <si>
    <t>旭区</t>
    <phoneticPr fontId="11"/>
  </si>
  <si>
    <t>横浜</t>
    <phoneticPr fontId="11"/>
  </si>
  <si>
    <t>横浜</t>
    <phoneticPr fontId="11"/>
  </si>
  <si>
    <t>横浜市立六ツ川中学校</t>
    <phoneticPr fontId="11"/>
  </si>
  <si>
    <t>国立</t>
    <rPh sb="0" eb="2">
      <t>コクリツ</t>
    </rPh>
    <phoneticPr fontId="11"/>
  </si>
  <si>
    <t>301</t>
    <phoneticPr fontId="11"/>
  </si>
  <si>
    <t>横浜学園中学校</t>
    <phoneticPr fontId="11"/>
  </si>
  <si>
    <t>川崎</t>
    <phoneticPr fontId="11"/>
  </si>
  <si>
    <t>相模原</t>
    <phoneticPr fontId="11"/>
  </si>
  <si>
    <t>相模原</t>
    <phoneticPr fontId="11"/>
  </si>
  <si>
    <t>相模原</t>
    <phoneticPr fontId="11"/>
  </si>
  <si>
    <t>横須賀</t>
    <rPh sb="0" eb="3">
      <t>ヨコスカ</t>
    </rPh>
    <phoneticPr fontId="11"/>
  </si>
  <si>
    <t>葉山町</t>
    <rPh sb="0" eb="2">
      <t>ハヤマ</t>
    </rPh>
    <rPh sb="2" eb="3">
      <t>マチ</t>
    </rPh>
    <phoneticPr fontId="11"/>
  </si>
  <si>
    <t>湘南</t>
    <rPh sb="0" eb="2">
      <t>ショウナン</t>
    </rPh>
    <phoneticPr fontId="11"/>
  </si>
  <si>
    <t>鎌倉市</t>
    <phoneticPr fontId="11"/>
  </si>
  <si>
    <t>中</t>
    <rPh sb="0" eb="1">
      <t>ナカ</t>
    </rPh>
    <phoneticPr fontId="11"/>
  </si>
  <si>
    <t>県央</t>
    <rPh sb="0" eb="2">
      <t>ケンオウ</t>
    </rPh>
    <phoneticPr fontId="11"/>
  </si>
  <si>
    <t>県西</t>
    <rPh sb="0" eb="2">
      <t>ケンセイ</t>
    </rPh>
    <phoneticPr fontId="11"/>
  </si>
  <si>
    <t>山北町立三保中学校</t>
    <phoneticPr fontId="11"/>
  </si>
  <si>
    <t>外部・教職員</t>
    <rPh sb="0" eb="2">
      <t>ガイブ</t>
    </rPh>
    <rPh sb="3" eb="6">
      <t>キョウショクイン</t>
    </rPh>
    <phoneticPr fontId="2"/>
  </si>
  <si>
    <t>学
年</t>
    <rPh sb="0" eb="1">
      <t>ガク</t>
    </rPh>
    <rPh sb="2" eb="3">
      <t>ネン</t>
    </rPh>
    <phoneticPr fontId="2"/>
  </si>
  <si>
    <t>　名前は背番号が若い順　外字(ＰＣで入力不可の文字)は禁止</t>
    <rPh sb="1" eb="3">
      <t>ナマエ</t>
    </rPh>
    <rPh sb="4" eb="7">
      <t>セバンゴウ</t>
    </rPh>
    <rPh sb="8" eb="9">
      <t>ワカ</t>
    </rPh>
    <rPh sb="10" eb="11">
      <t>ジュン</t>
    </rPh>
    <rPh sb="12" eb="14">
      <t>ガイジ</t>
    </rPh>
    <rPh sb="18" eb="20">
      <t>ニュウリョク</t>
    </rPh>
    <rPh sb="20" eb="22">
      <t>フカ</t>
    </rPh>
    <rPh sb="23" eb="25">
      <t>モジ</t>
    </rPh>
    <rPh sb="27" eb="29">
      <t>キンシ</t>
    </rPh>
    <phoneticPr fontId="2"/>
  </si>
  <si>
    <t>ふりがな</t>
    <phoneticPr fontId="2"/>
  </si>
  <si>
    <t>チーム①</t>
    <phoneticPr fontId="2"/>
  </si>
  <si>
    <t>チーム①
チーム番号</t>
    <rPh sb="8" eb="10">
      <t>バンゴウ</t>
    </rPh>
    <phoneticPr fontId="2"/>
  </si>
  <si>
    <t>ブロック</t>
    <phoneticPr fontId="2"/>
  </si>
  <si>
    <t>チーム①
学校名</t>
    <rPh sb="5" eb="7">
      <t>ガッコウ</t>
    </rPh>
    <rPh sb="7" eb="8">
      <t>メイ</t>
    </rPh>
    <phoneticPr fontId="2"/>
  </si>
  <si>
    <t>―</t>
    <phoneticPr fontId="2"/>
  </si>
  <si>
    <t>Ｆ　Ａ　Ｘ</t>
    <phoneticPr fontId="2"/>
  </si>
  <si>
    <t>-</t>
    <phoneticPr fontId="2"/>
  </si>
  <si>
    <t>―</t>
    <phoneticPr fontId="2"/>
  </si>
  <si>
    <t>チーム②</t>
    <phoneticPr fontId="2"/>
  </si>
  <si>
    <t>チーム②
チーム番号</t>
    <rPh sb="8" eb="10">
      <t>バンゴウ</t>
    </rPh>
    <phoneticPr fontId="2"/>
  </si>
  <si>
    <t>チーム②
学校名</t>
    <rPh sb="5" eb="7">
      <t>ガッコウ</t>
    </rPh>
    <rPh sb="7" eb="8">
      <t>メイ</t>
    </rPh>
    <phoneticPr fontId="2"/>
  </si>
  <si>
    <t>Ｆ　Ａ　Ｘ</t>
    <phoneticPr fontId="2"/>
  </si>
  <si>
    <t>-</t>
    <phoneticPr fontId="2"/>
  </si>
  <si>
    <t>どちらかに○</t>
    <phoneticPr fontId="2"/>
  </si>
  <si>
    <t>コーチ</t>
    <phoneticPr fontId="2"/>
  </si>
  <si>
    <t>ふりがな</t>
    <phoneticPr fontId="2"/>
  </si>
  <si>
    <t>ＮＯ</t>
    <phoneticPr fontId="2"/>
  </si>
  <si>
    <t>○</t>
    <phoneticPr fontId="2"/>
  </si>
  <si>
    <t>チーム①
選手背番号</t>
    <rPh sb="5" eb="7">
      <t>センシュ</t>
    </rPh>
    <rPh sb="7" eb="8">
      <t>セ</t>
    </rPh>
    <rPh sb="8" eb="10">
      <t>バンゴウ</t>
    </rPh>
    <phoneticPr fontId="2"/>
  </si>
  <si>
    <t>チーム②
選手背番号</t>
    <rPh sb="5" eb="7">
      <t>センシュ</t>
    </rPh>
    <rPh sb="7" eb="8">
      <t>セ</t>
    </rPh>
    <rPh sb="8" eb="10">
      <t>バンゴウ</t>
    </rPh>
    <phoneticPr fontId="2"/>
  </si>
  <si>
    <t>　合同チームのみ，所属学校の確認のために背番号を入力してください。</t>
    <rPh sb="1" eb="3">
      <t>ゴウドウ</t>
    </rPh>
    <rPh sb="9" eb="11">
      <t>ショゾク</t>
    </rPh>
    <rPh sb="11" eb="13">
      <t>ガッコウ</t>
    </rPh>
    <rPh sb="14" eb="16">
      <t>カクニン</t>
    </rPh>
    <rPh sb="20" eb="23">
      <t>セバンゴウ</t>
    </rPh>
    <rPh sb="24" eb="26">
      <t>ニュウリョク</t>
    </rPh>
    <phoneticPr fontId="2"/>
  </si>
  <si>
    <t>合同チーム専用</t>
    <rPh sb="0" eb="2">
      <t>ゴウドウ</t>
    </rPh>
    <rPh sb="5" eb="7">
      <t>センヨウ</t>
    </rPh>
    <phoneticPr fontId="2"/>
  </si>
  <si>
    <t>川崎</t>
    <phoneticPr fontId="11"/>
  </si>
  <si>
    <t>川崎市立川崎高等学校附属中学校</t>
    <phoneticPr fontId="2"/>
  </si>
  <si>
    <t>Tourney標準シート</t>
    <rPh sb="7" eb="9">
      <t>ヒョウジュン</t>
    </rPh>
    <phoneticPr fontId="15"/>
  </si>
  <si>
    <t>ver</t>
    <phoneticPr fontId="15"/>
  </si>
  <si>
    <t>作成</t>
    <rPh sb="0" eb="2">
      <t>サクセイ</t>
    </rPh>
    <phoneticPr fontId="15"/>
  </si>
  <si>
    <t>作成日</t>
    <rPh sb="0" eb="3">
      <t>サクセイビ</t>
    </rPh>
    <phoneticPr fontId="15"/>
  </si>
  <si>
    <t>修正</t>
    <rPh sb="0" eb="2">
      <t>シュウセイ</t>
    </rPh>
    <phoneticPr fontId="15"/>
  </si>
  <si>
    <t>修正日</t>
    <rPh sb="0" eb="3">
      <t>シュウセイビ</t>
    </rPh>
    <phoneticPr fontId="15"/>
  </si>
  <si>
    <t>河部誠一</t>
    <rPh sb="0" eb="2">
      <t>カワベ</t>
    </rPh>
    <rPh sb="2" eb="4">
      <t>セイイチ</t>
    </rPh>
    <phoneticPr fontId="15"/>
  </si>
  <si>
    <t>大会名</t>
    <rPh sb="0" eb="3">
      <t>タイカイメイ</t>
    </rPh>
    <phoneticPr fontId="15"/>
  </si>
  <si>
    <t>男女</t>
    <rPh sb="0" eb="2">
      <t>ダンジョ</t>
    </rPh>
    <phoneticPr fontId="15"/>
  </si>
  <si>
    <t>購入部数</t>
    <rPh sb="0" eb="2">
      <t>コウニュウ</t>
    </rPh>
    <rPh sb="2" eb="4">
      <t>ブスウ</t>
    </rPh>
    <phoneticPr fontId="15"/>
  </si>
  <si>
    <t>コメント</t>
    <phoneticPr fontId="15"/>
  </si>
  <si>
    <t>チームID</t>
    <phoneticPr fontId="15"/>
  </si>
  <si>
    <t>チーム名</t>
    <rPh sb="3" eb="4">
      <t>メイ</t>
    </rPh>
    <phoneticPr fontId="15"/>
  </si>
  <si>
    <t>チーム名よみ</t>
    <rPh sb="3" eb="4">
      <t>メイ</t>
    </rPh>
    <phoneticPr fontId="15"/>
  </si>
  <si>
    <t>ブロック・支部</t>
    <rPh sb="5" eb="7">
      <t>シブ</t>
    </rPh>
    <phoneticPr fontId="15"/>
  </si>
  <si>
    <t>郵便番号1</t>
    <rPh sb="0" eb="2">
      <t>ユウビン</t>
    </rPh>
    <rPh sb="2" eb="4">
      <t>バンゴウ</t>
    </rPh>
    <phoneticPr fontId="15"/>
  </si>
  <si>
    <t>郵便番号2</t>
    <rPh sb="0" eb="2">
      <t>ユウビン</t>
    </rPh>
    <rPh sb="2" eb="4">
      <t>バンゴウ</t>
    </rPh>
    <phoneticPr fontId="15"/>
  </si>
  <si>
    <t>住所</t>
    <rPh sb="0" eb="2">
      <t>ジュウショ</t>
    </rPh>
    <phoneticPr fontId="15"/>
  </si>
  <si>
    <t>電話番号1</t>
    <rPh sb="0" eb="2">
      <t>デンワ</t>
    </rPh>
    <rPh sb="2" eb="4">
      <t>バンゴウ</t>
    </rPh>
    <phoneticPr fontId="15"/>
  </si>
  <si>
    <t>電話番号2</t>
    <rPh sb="0" eb="2">
      <t>デンワ</t>
    </rPh>
    <rPh sb="2" eb="4">
      <t>バンゴウ</t>
    </rPh>
    <phoneticPr fontId="15"/>
  </si>
  <si>
    <t>電話番号3</t>
    <rPh sb="0" eb="2">
      <t>デンワ</t>
    </rPh>
    <rPh sb="2" eb="4">
      <t>バンゴウ</t>
    </rPh>
    <phoneticPr fontId="15"/>
  </si>
  <si>
    <t>ファックス1</t>
    <phoneticPr fontId="15"/>
  </si>
  <si>
    <t>ファックス2</t>
    <phoneticPr fontId="15"/>
  </si>
  <si>
    <t>ファックス3</t>
  </si>
  <si>
    <t>学校長名</t>
    <rPh sb="0" eb="3">
      <t>ガッコウチョウ</t>
    </rPh>
    <rPh sb="3" eb="4">
      <t>メイ</t>
    </rPh>
    <phoneticPr fontId="15"/>
  </si>
  <si>
    <t>最寄り駅路線</t>
    <rPh sb="0" eb="2">
      <t>モヨ</t>
    </rPh>
    <rPh sb="3" eb="4">
      <t>エキ</t>
    </rPh>
    <rPh sb="4" eb="6">
      <t>ロセン</t>
    </rPh>
    <phoneticPr fontId="15"/>
  </si>
  <si>
    <t>最寄り駅</t>
    <rPh sb="0" eb="2">
      <t>モヨ</t>
    </rPh>
    <rPh sb="3" eb="4">
      <t>エキ</t>
    </rPh>
    <phoneticPr fontId="15"/>
  </si>
  <si>
    <t>スタッフNo.</t>
    <phoneticPr fontId="15"/>
  </si>
  <si>
    <t>役職</t>
    <rPh sb="0" eb="2">
      <t>ヤクショク</t>
    </rPh>
    <phoneticPr fontId="15"/>
  </si>
  <si>
    <t>スタッフ姓</t>
    <rPh sb="4" eb="5">
      <t>セイ</t>
    </rPh>
    <phoneticPr fontId="15"/>
  </si>
  <si>
    <t>スタッフ名</t>
    <rPh sb="4" eb="5">
      <t>メイ</t>
    </rPh>
    <phoneticPr fontId="15"/>
  </si>
  <si>
    <t>スタッフ姓よみ</t>
    <rPh sb="4" eb="5">
      <t>セイ</t>
    </rPh>
    <phoneticPr fontId="15"/>
  </si>
  <si>
    <t>スタッフ名よみ</t>
    <rPh sb="4" eb="5">
      <t>ナ</t>
    </rPh>
    <phoneticPr fontId="15"/>
  </si>
  <si>
    <t>JVA番号</t>
    <rPh sb="3" eb="5">
      <t>バンゴウ</t>
    </rPh>
    <phoneticPr fontId="15"/>
  </si>
  <si>
    <t>資格番号1</t>
    <rPh sb="0" eb="2">
      <t>シカク</t>
    </rPh>
    <rPh sb="2" eb="4">
      <t>バンゴウ</t>
    </rPh>
    <phoneticPr fontId="15"/>
  </si>
  <si>
    <t>資格番号2</t>
    <rPh sb="0" eb="2">
      <t>シカク</t>
    </rPh>
    <rPh sb="2" eb="4">
      <t>バンゴウ</t>
    </rPh>
    <phoneticPr fontId="15"/>
  </si>
  <si>
    <t>資格番号3</t>
    <rPh sb="0" eb="2">
      <t>シカク</t>
    </rPh>
    <rPh sb="2" eb="4">
      <t>バンゴウ</t>
    </rPh>
    <phoneticPr fontId="15"/>
  </si>
  <si>
    <t>生年月日</t>
    <rPh sb="0" eb="2">
      <t>セイネン</t>
    </rPh>
    <rPh sb="2" eb="4">
      <t>ガッピ</t>
    </rPh>
    <phoneticPr fontId="15"/>
  </si>
  <si>
    <t>年齢</t>
    <rPh sb="0" eb="2">
      <t>ネンレイ</t>
    </rPh>
    <phoneticPr fontId="15"/>
  </si>
  <si>
    <t>メール</t>
    <phoneticPr fontId="15"/>
  </si>
  <si>
    <t>携帯1</t>
    <rPh sb="0" eb="2">
      <t>ケイタイ</t>
    </rPh>
    <phoneticPr fontId="15"/>
  </si>
  <si>
    <t>携帯2</t>
    <rPh sb="0" eb="2">
      <t>ケイタイ</t>
    </rPh>
    <phoneticPr fontId="15"/>
  </si>
  <si>
    <t>携帯3</t>
    <rPh sb="0" eb="2">
      <t>ケイタイ</t>
    </rPh>
    <phoneticPr fontId="15"/>
  </si>
  <si>
    <t>外部・教職員</t>
    <rPh sb="0" eb="2">
      <t>ガイブ</t>
    </rPh>
    <rPh sb="3" eb="6">
      <t>キョウショクイン</t>
    </rPh>
    <phoneticPr fontId="15"/>
  </si>
  <si>
    <t>電話1</t>
    <rPh sb="0" eb="2">
      <t>デンワ</t>
    </rPh>
    <phoneticPr fontId="15"/>
  </si>
  <si>
    <t>電話2</t>
    <rPh sb="0" eb="2">
      <t>デンワ</t>
    </rPh>
    <phoneticPr fontId="15"/>
  </si>
  <si>
    <t>電話3</t>
    <rPh sb="0" eb="2">
      <t>デンワ</t>
    </rPh>
    <phoneticPr fontId="15"/>
  </si>
  <si>
    <t>監督</t>
    <rPh sb="0" eb="2">
      <t>カントク</t>
    </rPh>
    <phoneticPr fontId="15"/>
  </si>
  <si>
    <t>コーチ1</t>
    <phoneticPr fontId="15"/>
  </si>
  <si>
    <t>コーチ2</t>
    <phoneticPr fontId="15"/>
  </si>
  <si>
    <t>トレーナー</t>
    <phoneticPr fontId="15"/>
  </si>
  <si>
    <t>マネージャー</t>
    <phoneticPr fontId="15"/>
  </si>
  <si>
    <t>部長</t>
    <rPh sb="0" eb="2">
      <t>ブチョウ</t>
    </rPh>
    <phoneticPr fontId="15"/>
  </si>
  <si>
    <t>連絡・申込責任者</t>
    <rPh sb="0" eb="2">
      <t>レンラク</t>
    </rPh>
    <rPh sb="3" eb="5">
      <t>モウシコミ</t>
    </rPh>
    <rPh sb="5" eb="8">
      <t>セキニンシャ</t>
    </rPh>
    <phoneticPr fontId="15"/>
  </si>
  <si>
    <t>帯同員</t>
    <rPh sb="0" eb="2">
      <t>タイドウ</t>
    </rPh>
    <rPh sb="2" eb="3">
      <t>イン</t>
    </rPh>
    <phoneticPr fontId="15"/>
  </si>
  <si>
    <t>キャプテン</t>
    <phoneticPr fontId="15"/>
  </si>
  <si>
    <t>キャプテン背番号</t>
    <rPh sb="5" eb="8">
      <t>セバンゴウ</t>
    </rPh>
    <phoneticPr fontId="15"/>
  </si>
  <si>
    <t>選手No.</t>
    <rPh sb="0" eb="2">
      <t>センシュ</t>
    </rPh>
    <phoneticPr fontId="15"/>
  </si>
  <si>
    <t>背番号</t>
    <rPh sb="0" eb="3">
      <t>セバンゴウ</t>
    </rPh>
    <phoneticPr fontId="15"/>
  </si>
  <si>
    <t>選手姓</t>
    <rPh sb="2" eb="3">
      <t>セイ</t>
    </rPh>
    <phoneticPr fontId="15"/>
  </si>
  <si>
    <t>選手名</t>
    <rPh sb="2" eb="3">
      <t>メイ</t>
    </rPh>
    <phoneticPr fontId="15"/>
  </si>
  <si>
    <t>選手姓よみ</t>
    <rPh sb="2" eb="3">
      <t>セイ</t>
    </rPh>
    <phoneticPr fontId="15"/>
  </si>
  <si>
    <t>選手名よみ</t>
    <rPh sb="2" eb="3">
      <t>ナ</t>
    </rPh>
    <phoneticPr fontId="15"/>
  </si>
  <si>
    <t>学校名</t>
    <rPh sb="0" eb="2">
      <t>ガッコウ</t>
    </rPh>
    <rPh sb="2" eb="3">
      <t>メイ</t>
    </rPh>
    <phoneticPr fontId="15"/>
  </si>
  <si>
    <t>学年</t>
    <rPh sb="0" eb="2">
      <t>ガクネン</t>
    </rPh>
    <phoneticPr fontId="15"/>
  </si>
  <si>
    <t>身長</t>
    <rPh sb="0" eb="2">
      <t>シンチョウ</t>
    </rPh>
    <phoneticPr fontId="15"/>
  </si>
  <si>
    <t>出身校</t>
    <rPh sb="0" eb="2">
      <t>シュッシン</t>
    </rPh>
    <rPh sb="2" eb="3">
      <t>コウ</t>
    </rPh>
    <phoneticPr fontId="15"/>
  </si>
  <si>
    <t>掲載可否</t>
    <rPh sb="0" eb="2">
      <t>ケイサイ</t>
    </rPh>
    <rPh sb="2" eb="4">
      <t>カヒ</t>
    </rPh>
    <phoneticPr fontId="15"/>
  </si>
  <si>
    <t>河部誠一</t>
    <rPh sb="0" eb="2">
      <t>カワベ</t>
    </rPh>
    <rPh sb="2" eb="4">
      <t>セイイチ</t>
    </rPh>
    <phoneticPr fontId="15"/>
  </si>
  <si>
    <t>都道府県</t>
    <rPh sb="0" eb="4">
      <t>トドウフケン</t>
    </rPh>
    <phoneticPr fontId="15"/>
  </si>
  <si>
    <t>住所1</t>
    <rPh sb="0" eb="2">
      <t>ジュウショ</t>
    </rPh>
    <phoneticPr fontId="15"/>
  </si>
  <si>
    <t>住所2</t>
    <rPh sb="0" eb="2">
      <t>ジュウショ</t>
    </rPh>
    <phoneticPr fontId="15"/>
  </si>
  <si>
    <t>申込予定部数</t>
    <rPh sb="0" eb="2">
      <t>モウシコミ</t>
    </rPh>
    <rPh sb="2" eb="4">
      <t>ヨテイ</t>
    </rPh>
    <rPh sb="4" eb="6">
      <t>ブスウ</t>
    </rPh>
    <phoneticPr fontId="2"/>
  </si>
  <si>
    <t>河部誠一</t>
    <rPh sb="0" eb="2">
      <t>カワベ</t>
    </rPh>
    <rPh sb="2" eb="4">
      <t>セイイチ</t>
    </rPh>
    <phoneticPr fontId="2"/>
  </si>
  <si>
    <t>教員</t>
    <rPh sb="0" eb="2">
      <t>キョウイン</t>
    </rPh>
    <phoneticPr fontId="2"/>
  </si>
  <si>
    <t>部活動指導員</t>
    <rPh sb="0" eb="3">
      <t>ブカツドウ</t>
    </rPh>
    <rPh sb="3" eb="6">
      <t>シドウイン</t>
    </rPh>
    <phoneticPr fontId="2"/>
  </si>
  <si>
    <t>教職員</t>
    <rPh sb="0" eb="3">
      <t>キョウショクイン</t>
    </rPh>
    <phoneticPr fontId="2"/>
  </si>
  <si>
    <t>外部指導者</t>
    <rPh sb="0" eb="2">
      <t>ガイブ</t>
    </rPh>
    <rPh sb="2" eb="5">
      <t>シドウシャ</t>
    </rPh>
    <phoneticPr fontId="2"/>
  </si>
  <si>
    <t>生徒</t>
    <rPh sb="0" eb="2">
      <t>セイト</t>
    </rPh>
    <phoneticPr fontId="2"/>
  </si>
  <si>
    <t>ふりがな</t>
    <phoneticPr fontId="2"/>
  </si>
  <si>
    <t>マネージャー</t>
    <phoneticPr fontId="2"/>
  </si>
  <si>
    <t>令和３年度　神奈川県中学校バレーボール選手権大会
参加申込書</t>
    <rPh sb="19" eb="22">
      <t>センシュケン</t>
    </rPh>
    <rPh sb="22" eb="24">
      <t>タイカイ</t>
    </rPh>
    <rPh sb="25" eb="30">
      <t>サンカモウシコミショ</t>
    </rPh>
    <phoneticPr fontId="2"/>
  </si>
  <si>
    <t>上記，記載チーム選手の大会参加を認めます。</t>
    <rPh sb="0" eb="2">
      <t>ジョウキ</t>
    </rPh>
    <rPh sb="3" eb="5">
      <t>キサイ</t>
    </rPh>
    <rPh sb="8" eb="10">
      <t>センシュ</t>
    </rPh>
    <rPh sb="11" eb="13">
      <t>タイカイ</t>
    </rPh>
    <rPh sb="13" eb="15">
      <t>サンカ</t>
    </rPh>
    <rPh sb="16" eb="17">
      <t>ミト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</si>
  <si>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</si>
  <si>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</si>
  <si>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</si>
  <si>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チーム①</t>
    <phoneticPr fontId="2"/>
  </si>
  <si>
    <t/>
  </si>
  <si>
    <t>校長</t>
    <rPh sb="0" eb="2">
      <t>コウチョウ</t>
    </rPh>
    <phoneticPr fontId="2"/>
  </si>
  <si>
    <t>印</t>
    <rPh sb="0" eb="1">
      <t>シルシ</t>
    </rPh>
    <phoneticPr fontId="2"/>
  </si>
  <si>
    <t>チーム②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</si>
</sst>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i/>
      <sz val="2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2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dotted">
        <color indexed="64"/>
      </bottom>
      <diagonal/>
    </border>
    <border>
      <left/>
      <right style="thin">
        <color indexed="64"/>
      </right>
      <top style="medium">
        <color auto="1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auto="1"/>
      </bottom>
      <diagonal/>
    </border>
    <border>
      <left style="dotted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73">
    <xf numFmtId="0" fontId="0" fillId="0" borderId="0" xfId="0">
      <alignment vertical="center"/>
    </xf>
    <xf numFmtId="49" fontId="9" fillId="0" borderId="1" xfId="0" applyNumberFormat="1" applyFont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0" xfId="0" applyFont="1" applyAlignment="1">
      <alignment horizontal="left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left" vertical="center" shrinkToFit="1"/>
    </xf>
    <xf numFmtId="49" fontId="14" fillId="0" borderId="15" xfId="0" applyNumberFormat="1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 shrinkToFit="1"/>
    </xf>
    <xf numFmtId="0" fontId="1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2" fontId="0" fillId="0" borderId="0" xfId="0" applyNumberFormat="1" applyAlignment="1">
      <alignment vertical="center" shrinkToFit="1"/>
    </xf>
    <xf numFmtId="2" fontId="0" fillId="0" borderId="129" xfId="0" applyNumberFormat="1" applyBorder="1" applyAlignment="1">
      <alignment vertical="center" shrinkToFit="1"/>
    </xf>
    <xf numFmtId="0" fontId="0" fillId="0" borderId="130" xfId="0" applyBorder="1" applyAlignment="1">
      <alignment vertical="center" shrinkToFit="1"/>
    </xf>
    <xf numFmtId="14" fontId="0" fillId="0" borderId="131" xfId="0" applyNumberFormat="1" applyBorder="1" applyAlignment="1">
      <alignment vertical="center" shrinkToFit="1"/>
    </xf>
    <xf numFmtId="14" fontId="0" fillId="0" borderId="0" xfId="0" applyNumberFormat="1" applyAlignment="1">
      <alignment vertical="center" shrinkToFit="1"/>
    </xf>
    <xf numFmtId="0" fontId="0" fillId="0" borderId="132" xfId="0" applyBorder="1" applyAlignment="1">
      <alignment vertical="center" shrinkToFit="1"/>
    </xf>
    <xf numFmtId="0" fontId="0" fillId="0" borderId="133" xfId="0" applyBorder="1" applyAlignment="1">
      <alignment vertical="center" shrinkToFit="1"/>
    </xf>
    <xf numFmtId="0" fontId="0" fillId="0" borderId="134" xfId="0" applyBorder="1" applyAlignment="1">
      <alignment vertical="center" shrinkToFit="1"/>
    </xf>
    <xf numFmtId="0" fontId="0" fillId="0" borderId="129" xfId="0" applyBorder="1" applyAlignment="1">
      <alignment vertical="center" shrinkToFit="1"/>
    </xf>
    <xf numFmtId="0" fontId="0" fillId="0" borderId="131" xfId="0" applyBorder="1" applyAlignment="1">
      <alignment vertical="center" shrinkToFit="1"/>
    </xf>
    <xf numFmtId="0" fontId="0" fillId="0" borderId="135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0" fillId="0" borderId="137" xfId="0" applyBorder="1" applyAlignment="1">
      <alignment vertical="center" shrinkToFit="1"/>
    </xf>
    <xf numFmtId="0" fontId="0" fillId="3" borderId="126" xfId="0" applyFill="1" applyBorder="1" applyAlignment="1">
      <alignment vertical="center" shrinkToFit="1"/>
    </xf>
    <xf numFmtId="0" fontId="0" fillId="3" borderId="127" xfId="0" applyFill="1" applyBorder="1" applyAlignment="1">
      <alignment vertical="center" shrinkToFit="1"/>
    </xf>
    <xf numFmtId="0" fontId="0" fillId="3" borderId="128" xfId="0" applyFill="1" applyBorder="1" applyAlignment="1">
      <alignment vertical="center" shrinkToFit="1"/>
    </xf>
    <xf numFmtId="49" fontId="0" fillId="0" borderId="133" xfId="0" applyNumberFormat="1" applyBorder="1" applyAlignment="1">
      <alignment vertical="center" shrinkToFit="1"/>
    </xf>
    <xf numFmtId="0" fontId="0" fillId="3" borderId="136" xfId="0" applyFill="1" applyBorder="1" applyAlignment="1">
      <alignment vertical="center" shrinkToFit="1"/>
    </xf>
    <xf numFmtId="0" fontId="0" fillId="3" borderId="138" xfId="0" applyFill="1" applyBorder="1" applyAlignment="1">
      <alignment vertical="center" shrinkToFit="1"/>
    </xf>
    <xf numFmtId="0" fontId="0" fillId="3" borderId="139" xfId="0" applyFill="1" applyBorder="1" applyAlignment="1">
      <alignment vertical="center" shrinkToFit="1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0" fillId="0" borderId="73" xfId="0" applyBorder="1" applyAlignment="1">
      <alignment vertical="center" shrinkToFit="1"/>
    </xf>
    <xf numFmtId="0" fontId="5" fillId="2" borderId="80" xfId="0" applyFont="1" applyFill="1" applyBorder="1" applyAlignment="1" applyProtection="1">
      <alignment horizontal="center" vertical="center" shrinkToFit="1"/>
      <protection locked="0"/>
    </xf>
    <xf numFmtId="0" fontId="5" fillId="2" borderId="80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7" fillId="0" borderId="0" xfId="0" applyFont="1">
      <alignment vertical="center"/>
    </xf>
    <xf numFmtId="0" fontId="6" fillId="0" borderId="46" xfId="0" applyFont="1" applyBorder="1" applyAlignment="1">
      <alignment vertical="center" shrinkToFit="1"/>
    </xf>
    <xf numFmtId="0" fontId="5" fillId="0" borderId="2" xfId="0" applyFont="1" applyBorder="1" applyAlignment="1">
      <alignment horizontal="right" shrinkToFit="1"/>
    </xf>
    <xf numFmtId="0" fontId="5" fillId="0" borderId="2" xfId="0" applyFont="1" applyBorder="1" applyAlignment="1">
      <alignment horizontal="center" shrinkToFit="1"/>
    </xf>
    <xf numFmtId="0" fontId="5" fillId="2" borderId="2" xfId="0" applyFont="1" applyFill="1" applyBorder="1" applyAlignment="1" applyProtection="1">
      <alignment horizontal="center" shrinkToFit="1"/>
      <protection locked="0"/>
    </xf>
    <xf numFmtId="0" fontId="6" fillId="0" borderId="9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6" fillId="0" borderId="150" xfId="0" applyFont="1" applyBorder="1" applyAlignment="1">
      <alignment horizontal="center" vertical="center" shrinkToFit="1"/>
    </xf>
    <xf numFmtId="0" fontId="6" fillId="0" borderId="143" xfId="0" applyFont="1" applyBorder="1" applyAlignment="1">
      <alignment horizontal="center" vertical="center" shrinkToFit="1"/>
    </xf>
    <xf numFmtId="0" fontId="6" fillId="0" borderId="151" xfId="0" applyFont="1" applyBorder="1" applyAlignment="1">
      <alignment horizontal="center" vertical="center" shrinkToFit="1"/>
    </xf>
    <xf numFmtId="0" fontId="6" fillId="2" borderId="65" xfId="0" applyFont="1" applyFill="1" applyBorder="1" applyAlignment="1" applyProtection="1">
      <alignment horizontal="center" vertical="center" shrinkToFit="1"/>
      <protection locked="0"/>
    </xf>
    <xf numFmtId="0" fontId="6" fillId="2" borderId="66" xfId="0" applyFont="1" applyFill="1" applyBorder="1" applyAlignment="1" applyProtection="1">
      <alignment horizontal="center" vertical="center" shrinkToFit="1"/>
      <protection locked="0"/>
    </xf>
    <xf numFmtId="0" fontId="6" fillId="2" borderId="67" xfId="0" applyFont="1" applyFill="1" applyBorder="1" applyAlignment="1" applyProtection="1">
      <alignment horizontal="center" vertical="center" shrinkToFit="1"/>
      <protection locked="0"/>
    </xf>
    <xf numFmtId="0" fontId="6" fillId="0" borderId="111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144" xfId="0" applyFont="1" applyBorder="1" applyAlignment="1">
      <alignment horizontal="center" vertical="center" shrinkToFit="1"/>
    </xf>
    <xf numFmtId="0" fontId="6" fillId="2" borderId="153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5" fillId="0" borderId="145" xfId="0" applyFont="1" applyBorder="1" applyAlignment="1">
      <alignment horizontal="center" vertical="center" shrinkToFit="1"/>
    </xf>
    <xf numFmtId="0" fontId="5" fillId="0" borderId="14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2" borderId="83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2" borderId="149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152" xfId="0" applyFont="1" applyFill="1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6" fillId="0" borderId="78" xfId="0" applyFont="1" applyBorder="1" applyAlignment="1">
      <alignment horizontal="left" vertical="center" shrinkToFit="1"/>
    </xf>
    <xf numFmtId="0" fontId="6" fillId="0" borderId="82" xfId="0" applyFont="1" applyBorder="1" applyAlignment="1">
      <alignment horizontal="left" vertical="center" shrinkToFit="1"/>
    </xf>
    <xf numFmtId="0" fontId="5" fillId="2" borderId="84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5" fillId="0" borderId="14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 shrinkToFit="1"/>
    </xf>
    <xf numFmtId="49" fontId="0" fillId="0" borderId="84" xfId="0" applyNumberFormat="1" applyBorder="1" applyAlignment="1">
      <alignment horizontal="center" vertical="center" textRotation="255" shrinkToFit="1"/>
    </xf>
    <xf numFmtId="49" fontId="9" fillId="0" borderId="105" xfId="0" applyNumberFormat="1" applyFont="1" applyBorder="1" applyAlignment="1">
      <alignment horizontal="center" vertical="center" shrinkToFit="1"/>
    </xf>
    <xf numFmtId="49" fontId="9" fillId="0" borderId="106" xfId="0" applyNumberFormat="1" applyFont="1" applyBorder="1" applyAlignment="1">
      <alignment horizontal="center" vertical="center" shrinkToFit="1"/>
    </xf>
    <xf numFmtId="0" fontId="5" fillId="2" borderId="107" xfId="0" applyFont="1" applyFill="1" applyBorder="1" applyAlignment="1" applyProtection="1">
      <alignment horizontal="center" vertical="center" shrinkToFit="1"/>
      <protection locked="0"/>
    </xf>
    <xf numFmtId="0" fontId="5" fillId="2" borderId="99" xfId="0" applyFont="1" applyFill="1" applyBorder="1" applyAlignment="1" applyProtection="1">
      <alignment horizontal="center" vertical="center" shrinkToFit="1"/>
      <protection locked="0"/>
    </xf>
    <xf numFmtId="0" fontId="5" fillId="2" borderId="108" xfId="0" applyFont="1" applyFill="1" applyBorder="1" applyAlignment="1" applyProtection="1">
      <alignment horizontal="center" vertical="center" shrinkToFit="1"/>
      <protection locked="0"/>
    </xf>
    <xf numFmtId="49" fontId="9" fillId="0" borderId="109" xfId="0" applyNumberFormat="1" applyFont="1" applyBorder="1" applyAlignment="1">
      <alignment horizontal="center" vertical="center" wrapText="1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99" xfId="0" applyFont="1" applyBorder="1" applyAlignment="1">
      <alignment horizontal="center" vertical="center" shrinkToFit="1"/>
    </xf>
    <xf numFmtId="49" fontId="5" fillId="0" borderId="99" xfId="0" applyNumberFormat="1" applyFont="1" applyBorder="1" applyAlignment="1">
      <alignment horizontal="center" vertical="center" shrinkToFit="1"/>
    </xf>
    <xf numFmtId="49" fontId="5" fillId="0" borderId="100" xfId="0" applyNumberFormat="1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9" fontId="5" fillId="2" borderId="9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1" xfId="0" applyNumberFormat="1" applyFont="1" applyBorder="1" applyAlignment="1">
      <alignment horizontal="center" vertical="center" shrinkToFit="1"/>
    </xf>
    <xf numFmtId="49" fontId="9" fillId="0" borderId="102" xfId="0" applyNumberFormat="1" applyFont="1" applyBorder="1" applyAlignment="1">
      <alignment horizontal="center" vertical="center" shrinkToFit="1"/>
    </xf>
    <xf numFmtId="0" fontId="5" fillId="2" borderId="103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9" xfId="0" applyFont="1" applyFill="1" applyBorder="1" applyAlignment="1" applyProtection="1">
      <alignment horizontal="center" vertical="center" shrinkToFit="1"/>
      <protection locked="0"/>
    </xf>
    <xf numFmtId="49" fontId="9" fillId="0" borderId="104" xfId="0" applyNumberFormat="1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49" fontId="5" fillId="2" borderId="92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3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6" fillId="0" borderId="9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49" fontId="3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9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9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3" xfId="0" applyFont="1" applyBorder="1" applyAlignment="1">
      <alignment horizontal="center" vertical="center" wrapText="1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textRotation="255" shrinkToFit="1"/>
    </xf>
    <xf numFmtId="0" fontId="8" fillId="0" borderId="64" xfId="0" applyFont="1" applyBorder="1" applyAlignment="1">
      <alignment horizontal="center" vertical="center" textRotation="255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5" fillId="2" borderId="55" xfId="0" applyFont="1" applyFill="1" applyBorder="1" applyAlignment="1" applyProtection="1">
      <alignment horizontal="center" vertical="center" shrinkToFit="1"/>
      <protection locked="0"/>
    </xf>
    <xf numFmtId="0" fontId="5" fillId="2" borderId="56" xfId="0" applyFont="1" applyFill="1" applyBorder="1" applyAlignment="1" applyProtection="1">
      <alignment horizontal="center" vertical="center" shrinkToFit="1"/>
      <protection locked="0"/>
    </xf>
    <xf numFmtId="0" fontId="6" fillId="2" borderId="57" xfId="0" applyFont="1" applyFill="1" applyBorder="1" applyAlignment="1" applyProtection="1">
      <alignment horizontal="center" vertical="center" shrinkToFit="1"/>
      <protection locked="0"/>
    </xf>
    <xf numFmtId="0" fontId="6" fillId="2" borderId="58" xfId="0" applyFont="1" applyFill="1" applyBorder="1" applyAlignment="1" applyProtection="1">
      <alignment horizontal="center" vertical="center" shrinkToFit="1"/>
      <protection locked="0"/>
    </xf>
    <xf numFmtId="0" fontId="6" fillId="2" borderId="59" xfId="0" applyFont="1" applyFill="1" applyBorder="1" applyAlignment="1" applyProtection="1">
      <alignment horizontal="center" vertical="center" shrinkToFit="1"/>
      <protection locked="0"/>
    </xf>
    <xf numFmtId="0" fontId="5" fillId="2" borderId="48" xfId="0" applyFont="1" applyFill="1" applyBorder="1" applyAlignment="1" applyProtection="1">
      <alignment horizontal="center" vertical="center" shrinkToFit="1"/>
      <protection locked="0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5" fillId="2" borderId="31" xfId="0" applyFont="1" applyFill="1" applyBorder="1" applyAlignment="1" applyProtection="1">
      <alignment horizontal="center" vertical="center" shrinkToFit="1"/>
      <protection locked="0"/>
    </xf>
    <xf numFmtId="0" fontId="5" fillId="2" borderId="44" xfId="0" applyFont="1" applyFill="1" applyBorder="1" applyAlignment="1" applyProtection="1">
      <alignment horizontal="center" vertical="center" shrinkToFit="1"/>
      <protection locked="0"/>
    </xf>
    <xf numFmtId="0" fontId="6" fillId="2" borderId="33" xfId="0" applyFont="1" applyFill="1" applyBorder="1" applyAlignment="1" applyProtection="1">
      <alignment horizontal="center" vertical="center" shrinkToFit="1"/>
      <protection locked="0"/>
    </xf>
    <xf numFmtId="0" fontId="6" fillId="2" borderId="34" xfId="0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0" xfId="0" applyFont="1" applyFill="1" applyBorder="1" applyAlignment="1" applyProtection="1">
      <alignment horizontal="center" vertical="center" shrinkToFit="1"/>
      <protection locked="0"/>
    </xf>
    <xf numFmtId="0" fontId="5" fillId="2" borderId="40" xfId="0" applyFont="1" applyFill="1" applyBorder="1" applyAlignment="1" applyProtection="1">
      <alignment horizontal="center" vertical="center" shrinkToFit="1"/>
      <protection locked="0"/>
    </xf>
    <xf numFmtId="0" fontId="5" fillId="2" borderId="51" xfId="0" applyFont="1" applyFill="1" applyBorder="1" applyAlignment="1" applyProtection="1">
      <alignment horizontal="center" vertical="center" shrinkToFit="1"/>
      <protection locked="0"/>
    </xf>
    <xf numFmtId="0" fontId="5" fillId="2" borderId="52" xfId="0" applyFont="1" applyFill="1" applyBorder="1" applyAlignment="1" applyProtection="1">
      <alignment horizontal="center" vertical="center" shrinkToFit="1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wrapText="1" shrinkToFit="1"/>
      <protection locked="0"/>
    </xf>
    <xf numFmtId="0" fontId="5" fillId="2" borderId="22" xfId="0" applyFont="1" applyFill="1" applyBorder="1" applyAlignment="1" applyProtection="1">
      <alignment horizontal="center" vertical="center" wrapText="1" shrinkToFit="1"/>
      <protection locked="0"/>
    </xf>
    <xf numFmtId="0" fontId="5" fillId="2" borderId="38" xfId="0" applyFont="1" applyFill="1" applyBorder="1" applyAlignment="1" applyProtection="1">
      <alignment horizontal="center" vertical="center" wrapText="1" shrinkToFit="1"/>
      <protection locked="0"/>
    </xf>
    <xf numFmtId="0" fontId="5" fillId="2" borderId="40" xfId="0" applyFont="1" applyFill="1" applyBorder="1" applyAlignment="1" applyProtection="1">
      <alignment horizontal="center" vertical="center" wrapText="1" shrinkToFit="1"/>
      <protection locked="0"/>
    </xf>
    <xf numFmtId="0" fontId="5" fillId="2" borderId="41" xfId="0" applyFont="1" applyFill="1" applyBorder="1" applyAlignment="1" applyProtection="1">
      <alignment horizontal="center" vertical="center" shrinkToFit="1"/>
      <protection locked="0"/>
    </xf>
    <xf numFmtId="0" fontId="5" fillId="2" borderId="42" xfId="0" applyFont="1" applyFill="1" applyBorder="1" applyAlignment="1" applyProtection="1">
      <alignment horizontal="center" vertical="center" shrinkToFit="1"/>
      <protection locked="0"/>
    </xf>
    <xf numFmtId="0" fontId="5" fillId="2" borderId="43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wrapText="1" shrinkToFit="1"/>
      <protection locked="0"/>
    </xf>
    <xf numFmtId="0" fontId="5" fillId="2" borderId="23" xfId="0" applyFont="1" applyFill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8" fillId="0" borderId="140" xfId="0" applyFont="1" applyBorder="1" applyAlignment="1">
      <alignment horizontal="center" vertical="center" wrapText="1" shrinkToFit="1"/>
    </xf>
    <xf numFmtId="0" fontId="8" fillId="0" borderId="99" xfId="0" applyFont="1" applyBorder="1" applyAlignment="1">
      <alignment horizontal="center" vertical="center" wrapText="1" shrinkToFit="1"/>
    </xf>
    <xf numFmtId="0" fontId="8" fillId="0" borderId="108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95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1" fillId="2" borderId="154" xfId="0" applyFont="1" applyFill="1" applyBorder="1" applyAlignment="1" applyProtection="1">
      <alignment horizontal="center" vertical="center"/>
      <protection locked="0"/>
    </xf>
    <xf numFmtId="0" fontId="1" fillId="2" borderId="155" xfId="0" applyFont="1" applyFill="1" applyBorder="1" applyAlignment="1" applyProtection="1">
      <alignment horizontal="center" vertical="center"/>
      <protection locked="0"/>
    </xf>
    <xf numFmtId="0" fontId="1" fillId="2" borderId="157" xfId="0" applyFont="1" applyFill="1" applyBorder="1" applyAlignment="1" applyProtection="1">
      <alignment horizontal="center" vertical="center"/>
      <protection locked="0"/>
    </xf>
    <xf numFmtId="0" fontId="1" fillId="2" borderId="158" xfId="0" applyFont="1" applyFill="1" applyBorder="1" applyAlignment="1" applyProtection="1">
      <alignment horizontal="center" vertical="center"/>
      <protection locked="0"/>
    </xf>
    <xf numFmtId="0" fontId="1" fillId="2" borderId="159" xfId="0" applyFont="1" applyFill="1" applyBorder="1" applyAlignment="1" applyProtection="1">
      <alignment horizontal="center" vertical="center"/>
      <protection locked="0"/>
    </xf>
    <xf numFmtId="0" fontId="1" fillId="2" borderId="156" xfId="0" applyFont="1" applyFill="1" applyBorder="1" applyAlignment="1" applyProtection="1">
      <alignment horizontal="center" vertical="center"/>
      <protection locked="0"/>
    </xf>
    <xf numFmtId="0" fontId="5" fillId="2" borderId="92" xfId="0" applyFont="1" applyFill="1" applyBorder="1" applyAlignment="1" applyProtection="1">
      <alignment horizontal="center" vertical="center" wrapText="1" shrinkToFit="1"/>
      <protection locked="0"/>
    </xf>
    <xf numFmtId="0" fontId="5" fillId="2" borderId="94" xfId="0" applyFont="1" applyFill="1" applyBorder="1" applyAlignment="1" applyProtection="1">
      <alignment horizontal="center" vertical="center" wrapText="1" shrinkToFit="1"/>
      <protection locked="0"/>
    </xf>
    <xf numFmtId="0" fontId="5" fillId="2" borderId="97" xfId="0" applyFont="1" applyFill="1" applyBorder="1" applyAlignment="1" applyProtection="1">
      <alignment horizontal="center" vertical="center" wrapText="1" shrinkToFit="1"/>
      <protection locked="0"/>
    </xf>
    <xf numFmtId="0" fontId="5" fillId="2" borderId="98" xfId="0" applyFont="1" applyFill="1" applyBorder="1" applyAlignment="1" applyProtection="1">
      <alignment horizontal="center" vertical="center" wrapText="1" shrinkToFit="1"/>
      <protection locked="0"/>
    </xf>
    <xf numFmtId="0" fontId="5" fillId="2" borderId="83" xfId="0" applyFont="1" applyFill="1" applyBorder="1" applyAlignment="1" applyProtection="1">
      <alignment horizontal="center" vertical="center" wrapText="1" shrinkToFit="1"/>
      <protection locked="0"/>
    </xf>
    <xf numFmtId="0" fontId="5" fillId="2" borderId="84" xfId="0" applyFont="1" applyFill="1" applyBorder="1" applyAlignment="1" applyProtection="1">
      <alignment horizontal="center" vertical="center" wrapText="1" shrinkToFit="1"/>
      <protection locked="0"/>
    </xf>
    <xf numFmtId="0" fontId="5" fillId="2" borderId="141" xfId="0" applyFont="1" applyFill="1" applyBorder="1" applyAlignment="1" applyProtection="1">
      <alignment horizontal="center" vertical="center" shrinkToFit="1"/>
      <protection locked="0"/>
    </xf>
    <xf numFmtId="0" fontId="5" fillId="2" borderId="142" xfId="0" applyFont="1" applyFill="1" applyBorder="1" applyAlignment="1" applyProtection="1">
      <alignment horizontal="center" vertical="center" shrinkToFit="1"/>
      <protection locked="0"/>
    </xf>
    <xf numFmtId="0" fontId="5" fillId="2" borderId="92" xfId="0" applyFont="1" applyFill="1" applyBorder="1" applyAlignment="1" applyProtection="1">
      <alignment horizontal="center" vertical="center" shrinkToFit="1"/>
      <protection locked="0"/>
    </xf>
    <xf numFmtId="0" fontId="5" fillId="2" borderId="94" xfId="0" applyFont="1" applyFill="1" applyBorder="1" applyAlignment="1" applyProtection="1">
      <alignment horizontal="center" vertical="center" shrinkToFit="1"/>
      <protection locked="0"/>
    </xf>
    <xf numFmtId="0" fontId="16" fillId="0" borderId="63" xfId="0" applyFont="1" applyBorder="1" applyAlignment="1">
      <alignment horizontal="center" vertical="center" wrapText="1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68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1" fillId="0" borderId="8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49" fontId="3" fillId="2" borderId="8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4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23" xfId="0" applyFont="1" applyBorder="1" applyAlignment="1">
      <alignment horizontal="center" vertical="center" shrinkToFit="1"/>
    </xf>
    <xf numFmtId="0" fontId="5" fillId="0" borderId="124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3" fillId="0" borderId="93" xfId="0" applyNumberFormat="1" applyFont="1" applyBorder="1" applyAlignment="1">
      <alignment horizontal="center" vertical="center" shrinkToFit="1"/>
    </xf>
    <xf numFmtId="49" fontId="3" fillId="0" borderId="122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116" xfId="0" applyFont="1" applyBorder="1" applyAlignment="1">
      <alignment horizontal="center" vertical="center" shrinkToFit="1"/>
    </xf>
    <xf numFmtId="0" fontId="5" fillId="0" borderId="125" xfId="0" applyFont="1" applyBorder="1" applyAlignment="1">
      <alignment horizontal="center" vertical="center" shrinkToFit="1"/>
    </xf>
    <xf numFmtId="49" fontId="9" fillId="0" borderId="117" xfId="0" applyNumberFormat="1" applyFont="1" applyBorder="1" applyAlignment="1">
      <alignment horizontal="center" vertical="center" shrinkToFit="1"/>
    </xf>
    <xf numFmtId="49" fontId="9" fillId="0" borderId="118" xfId="0" applyNumberFormat="1" applyFont="1" applyBorder="1" applyAlignment="1">
      <alignment horizontal="center" vertical="center" shrinkToFit="1"/>
    </xf>
    <xf numFmtId="0" fontId="5" fillId="0" borderId="1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49" fontId="9" fillId="0" borderId="120" xfId="0" applyNumberFormat="1" applyFont="1" applyBorder="1" applyAlignment="1">
      <alignment horizontal="center" vertical="center" shrinkToFit="1"/>
    </xf>
    <xf numFmtId="49" fontId="3" fillId="0" borderId="38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5" fillId="0" borderId="85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90" xfId="0" applyFont="1" applyBorder="1" applyAlignment="1">
      <alignment horizontal="center" vertical="center" shrinkToFit="1"/>
    </xf>
    <xf numFmtId="49" fontId="5" fillId="0" borderId="88" xfId="0" applyNumberFormat="1" applyFont="1" applyBorder="1" applyAlignment="1">
      <alignment horizontal="center" vertical="center" shrinkToFit="1"/>
    </xf>
    <xf numFmtId="49" fontId="5" fillId="0" borderId="89" xfId="0" applyNumberFormat="1" applyFont="1" applyBorder="1" applyAlignment="1">
      <alignment horizontal="center" vertical="center" shrinkToFit="1"/>
    </xf>
    <xf numFmtId="49" fontId="5" fillId="0" borderId="121" xfId="0" applyNumberFormat="1" applyFont="1" applyBorder="1" applyAlignment="1">
      <alignment horizontal="center" vertical="center" shrinkToFit="1"/>
    </xf>
    <xf numFmtId="49" fontId="5" fillId="0" borderId="91" xfId="0" applyNumberFormat="1" applyFont="1" applyBorder="1" applyAlignment="1">
      <alignment horizontal="center" vertical="center" shrinkToFit="1"/>
    </xf>
    <xf numFmtId="49" fontId="5" fillId="0" borderId="90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6" fillId="0" borderId="114" xfId="0" applyFont="1" applyBorder="1" applyAlignment="1">
      <alignment horizontal="center" vertical="center" shrinkToFit="1"/>
    </xf>
    <xf numFmtId="0" fontId="6" fillId="0" borderId="115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" fillId="0" borderId="111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49" fontId="5" fillId="0" borderId="92" xfId="0" applyNumberFormat="1" applyFont="1" applyBorder="1" applyAlignment="1">
      <alignment horizontal="center" vertical="center" shrinkToFit="1"/>
    </xf>
    <xf numFmtId="49" fontId="5" fillId="0" borderId="93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0" fontId="6" fillId="0" borderId="1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shrinkToFit="1"/>
    </xf>
    <xf numFmtId="0" fontId="0" fillId="3" borderId="140" xfId="0" applyFill="1" applyBorder="1" applyAlignment="1">
      <alignment horizontal="center" vertical="center" shrinkToFit="1"/>
    </xf>
    <xf numFmtId="0" fontId="0" fillId="3" borderId="99" xfId="0" applyFill="1" applyBorder="1" applyAlignment="1">
      <alignment horizontal="center" vertical="center" shrinkToFit="1"/>
    </xf>
    <xf numFmtId="0" fontId="0" fillId="3" borderId="100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95" xfId="0" applyBorder="1" applyAlignment="1">
      <alignment horizontal="center" vertical="center" wrapText="1" shrinkToFit="1"/>
    </xf>
    <xf numFmtId="0" fontId="0" fillId="0" borderId="98" xfId="0" applyBorder="1" applyAlignment="1">
      <alignment horizontal="center" vertical="center" wrapText="1" shrinkToFit="1"/>
    </xf>
    <xf numFmtId="0" fontId="0" fillId="3" borderId="110" xfId="0" applyFill="1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104775</xdr:rowOff>
    </xdr:from>
    <xdr:to>
      <xdr:col>10</xdr:col>
      <xdr:colOff>133350</xdr:colOff>
      <xdr:row>0</xdr:row>
      <xdr:rowOff>466725</xdr:rowOff>
    </xdr:to>
    <xdr:sp macro="" textlink="">
      <xdr:nvSpPr>
        <xdr:cNvPr id="3" name="Rectangle 1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771525" y="104775"/>
          <a:ext cx="1514475" cy="3619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色のついた部分に入力してください。</a:t>
          </a:r>
        </a:p>
      </xdr:txBody>
    </xdr:sp>
    <xdr:clientData/>
  </xdr:twoCellAnchor>
  <xdr:twoCellAnchor>
    <xdr:from>
      <xdr:col>10</xdr:col>
      <xdr:colOff>19050</xdr:colOff>
      <xdr:row>2</xdr:row>
      <xdr:rowOff>1</xdr:rowOff>
    </xdr:from>
    <xdr:to>
      <xdr:col>23</xdr:col>
      <xdr:colOff>76200</xdr:colOff>
      <xdr:row>4</xdr:row>
      <xdr:rowOff>133351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171700" y="990601"/>
          <a:ext cx="2286000" cy="6858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男子なら「１」，女子なら「２」を入力してください。セルをクリックすると右下に▼マークが出ます。それをクリックすると「１」「２」が選択できます。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95250</xdr:colOff>
      <xdr:row>1</xdr:row>
      <xdr:rowOff>219075</xdr:rowOff>
    </xdr:from>
    <xdr:to>
      <xdr:col>10</xdr:col>
      <xdr:colOff>19050</xdr:colOff>
      <xdr:row>3</xdr:row>
      <xdr:rowOff>123825</xdr:rowOff>
    </xdr:to>
    <xdr:sp macro="" textlink="">
      <xdr:nvSpPr>
        <xdr:cNvPr id="5306" name="Line 2">
          <a:extLst>
            <a:ext uri="{FF2B5EF4-FFF2-40B4-BE49-F238E27FC236}">
              <a16:creationId xmlns:a16="http://schemas.microsoft.com/office/drawing/2014/main" id="{00000000-0008-0000-0100-0000BA140000}"/>
            </a:ext>
          </a:extLst>
        </xdr:cNvPr>
        <xdr:cNvSpPr>
          <a:spLocks noChangeShapeType="1"/>
        </xdr:cNvSpPr>
      </xdr:nvSpPr>
      <xdr:spPr bwMode="auto">
        <a:xfrm flipH="1" flipV="1">
          <a:off x="2076450" y="1143000"/>
          <a:ext cx="952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76200</xdr:colOff>
      <xdr:row>22</xdr:row>
      <xdr:rowOff>290514</xdr:rowOff>
    </xdr:from>
    <xdr:to>
      <xdr:col>36</xdr:col>
      <xdr:colOff>142875</xdr:colOff>
      <xdr:row>24</xdr:row>
      <xdr:rowOff>123826</xdr:rowOff>
    </xdr:to>
    <xdr:sp macro="" textlink="">
      <xdr:nvSpPr>
        <xdr:cNvPr id="6" name="Rectangl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4800600" y="6024564"/>
          <a:ext cx="1952625" cy="385762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姓と名は，別々のセルに入力してください。</a:t>
          </a:r>
          <a:endParaRPr lang="ja-JP" altLang="en-US"/>
        </a:p>
      </xdr:txBody>
    </xdr:sp>
    <xdr:clientData/>
  </xdr:twoCellAnchor>
  <xdr:twoCellAnchor>
    <xdr:from>
      <xdr:col>7</xdr:col>
      <xdr:colOff>149598</xdr:colOff>
      <xdr:row>13</xdr:row>
      <xdr:rowOff>36979</xdr:rowOff>
    </xdr:from>
    <xdr:to>
      <xdr:col>11</xdr:col>
      <xdr:colOff>29135</xdr:colOff>
      <xdr:row>15</xdr:row>
      <xdr:rowOff>170330</xdr:rowOff>
    </xdr:to>
    <xdr:sp macro="" textlink="">
      <xdr:nvSpPr>
        <xdr:cNvPr id="5308" name="Line 7">
          <a:extLst>
            <a:ext uri="{FF2B5EF4-FFF2-40B4-BE49-F238E27FC236}">
              <a16:creationId xmlns:a16="http://schemas.microsoft.com/office/drawing/2014/main" id="{00000000-0008-0000-0100-0000BC140000}"/>
            </a:ext>
          </a:extLst>
        </xdr:cNvPr>
        <xdr:cNvSpPr>
          <a:spLocks noChangeShapeType="1"/>
        </xdr:cNvSpPr>
      </xdr:nvSpPr>
      <xdr:spPr bwMode="auto">
        <a:xfrm flipH="1" flipV="1">
          <a:off x="1763245" y="4149538"/>
          <a:ext cx="551890" cy="49193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19610</xdr:colOff>
      <xdr:row>13</xdr:row>
      <xdr:rowOff>56029</xdr:rowOff>
    </xdr:from>
    <xdr:to>
      <xdr:col>12</xdr:col>
      <xdr:colOff>63873</xdr:colOff>
      <xdr:row>15</xdr:row>
      <xdr:rowOff>160805</xdr:rowOff>
    </xdr:to>
    <xdr:sp macro="" textlink="">
      <xdr:nvSpPr>
        <xdr:cNvPr id="5309" name="Line 9">
          <a:extLst>
            <a:ext uri="{FF2B5EF4-FFF2-40B4-BE49-F238E27FC236}">
              <a16:creationId xmlns:a16="http://schemas.microsoft.com/office/drawing/2014/main" id="{00000000-0008-0000-0100-0000BD140000}"/>
            </a:ext>
          </a:extLst>
        </xdr:cNvPr>
        <xdr:cNvSpPr>
          <a:spLocks noChangeShapeType="1"/>
        </xdr:cNvSpPr>
      </xdr:nvSpPr>
      <xdr:spPr bwMode="auto">
        <a:xfrm flipV="1">
          <a:off x="2305610" y="4168588"/>
          <a:ext cx="212351" cy="46336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44824</xdr:colOff>
      <xdr:row>13</xdr:row>
      <xdr:rowOff>119528</xdr:rowOff>
    </xdr:from>
    <xdr:to>
      <xdr:col>36</xdr:col>
      <xdr:colOff>43143</xdr:colOff>
      <xdr:row>14</xdr:row>
      <xdr:rowOff>116540</xdr:rowOff>
    </xdr:to>
    <xdr:sp macro="" textlink="">
      <xdr:nvSpPr>
        <xdr:cNvPr id="5310" name="Line 12">
          <a:extLst>
            <a:ext uri="{FF2B5EF4-FFF2-40B4-BE49-F238E27FC236}">
              <a16:creationId xmlns:a16="http://schemas.microsoft.com/office/drawing/2014/main" id="{00000000-0008-0000-0100-0000BE140000}"/>
            </a:ext>
          </a:extLst>
        </xdr:cNvPr>
        <xdr:cNvSpPr>
          <a:spLocks noChangeShapeType="1"/>
        </xdr:cNvSpPr>
      </xdr:nvSpPr>
      <xdr:spPr bwMode="auto">
        <a:xfrm flipH="1" flipV="1">
          <a:off x="5939118" y="4093881"/>
          <a:ext cx="155201" cy="19124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78440</xdr:colOff>
      <xdr:row>12</xdr:row>
      <xdr:rowOff>168087</xdr:rowOff>
    </xdr:from>
    <xdr:to>
      <xdr:col>36</xdr:col>
      <xdr:colOff>43142</xdr:colOff>
      <xdr:row>14</xdr:row>
      <xdr:rowOff>116540</xdr:rowOff>
    </xdr:to>
    <xdr:sp macro="" textlink="">
      <xdr:nvSpPr>
        <xdr:cNvPr id="5311" name="Line 13">
          <a:extLst>
            <a:ext uri="{FF2B5EF4-FFF2-40B4-BE49-F238E27FC236}">
              <a16:creationId xmlns:a16="http://schemas.microsoft.com/office/drawing/2014/main" id="{00000000-0008-0000-0100-0000BF140000}"/>
            </a:ext>
          </a:extLst>
        </xdr:cNvPr>
        <xdr:cNvSpPr>
          <a:spLocks noChangeShapeType="1"/>
        </xdr:cNvSpPr>
      </xdr:nvSpPr>
      <xdr:spPr bwMode="auto">
        <a:xfrm flipH="1" flipV="1">
          <a:off x="6398558" y="4090146"/>
          <a:ext cx="132790" cy="32945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38660</xdr:colOff>
      <xdr:row>15</xdr:row>
      <xdr:rowOff>156043</xdr:rowOff>
    </xdr:from>
    <xdr:to>
      <xdr:col>20</xdr:col>
      <xdr:colOff>101973</xdr:colOff>
      <xdr:row>17</xdr:row>
      <xdr:rowOff>0</xdr:rowOff>
    </xdr:to>
    <xdr:sp macro="" textlink="">
      <xdr:nvSpPr>
        <xdr:cNvPr id="11" name="Rectangle 1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988484" y="4627190"/>
          <a:ext cx="1912283" cy="448514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姓と名は，別々のセルに入力しえてください。</a:t>
          </a:r>
        </a:p>
      </xdr:txBody>
    </xdr:sp>
    <xdr:clientData/>
  </xdr:twoCellAnchor>
  <xdr:twoCellAnchor>
    <xdr:from>
      <xdr:col>18</xdr:col>
      <xdr:colOff>0</xdr:colOff>
      <xdr:row>5</xdr:row>
      <xdr:rowOff>38100</xdr:rowOff>
    </xdr:from>
    <xdr:to>
      <xdr:col>29</xdr:col>
      <xdr:colOff>142875</xdr:colOff>
      <xdr:row>6</xdr:row>
      <xdr:rowOff>295275</xdr:rowOff>
    </xdr:to>
    <xdr:sp macro="" textlink="">
      <xdr:nvSpPr>
        <xdr:cNvPr id="12" name="Rectangle 1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3524250" y="1752600"/>
          <a:ext cx="2028825" cy="6381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電話・ＦＡＸ・郵便番号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10</xdr:col>
      <xdr:colOff>19050</xdr:colOff>
      <xdr:row>5</xdr:row>
      <xdr:rowOff>257175</xdr:rowOff>
    </xdr:from>
    <xdr:to>
      <xdr:col>18</xdr:col>
      <xdr:colOff>0</xdr:colOff>
      <xdr:row>5</xdr:row>
      <xdr:rowOff>276225</xdr:rowOff>
    </xdr:to>
    <xdr:sp macro="" textlink="">
      <xdr:nvSpPr>
        <xdr:cNvPr id="5314" name="Line 9">
          <a:extLst>
            <a:ext uri="{FF2B5EF4-FFF2-40B4-BE49-F238E27FC236}">
              <a16:creationId xmlns:a16="http://schemas.microsoft.com/office/drawing/2014/main" id="{00000000-0008-0000-0100-0000C2140000}"/>
            </a:ext>
          </a:extLst>
        </xdr:cNvPr>
        <xdr:cNvSpPr>
          <a:spLocks noChangeShapeType="1"/>
        </xdr:cNvSpPr>
      </xdr:nvSpPr>
      <xdr:spPr bwMode="auto">
        <a:xfrm flipH="1" flipV="1">
          <a:off x="2171700" y="2286000"/>
          <a:ext cx="13525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114300</xdr:colOff>
      <xdr:row>3</xdr:row>
      <xdr:rowOff>219075</xdr:rowOff>
    </xdr:from>
    <xdr:to>
      <xdr:col>29</xdr:col>
      <xdr:colOff>28575</xdr:colOff>
      <xdr:row>5</xdr:row>
      <xdr:rowOff>38100</xdr:rowOff>
    </xdr:to>
    <xdr:sp macro="" textlink="">
      <xdr:nvSpPr>
        <xdr:cNvPr id="5315" name="Line 12">
          <a:extLst>
            <a:ext uri="{FF2B5EF4-FFF2-40B4-BE49-F238E27FC236}">
              <a16:creationId xmlns:a16="http://schemas.microsoft.com/office/drawing/2014/main" id="{00000000-0008-0000-0100-0000C3140000}"/>
            </a:ext>
          </a:extLst>
        </xdr:cNvPr>
        <xdr:cNvSpPr>
          <a:spLocks noChangeShapeType="1"/>
        </xdr:cNvSpPr>
      </xdr:nvSpPr>
      <xdr:spPr bwMode="auto">
        <a:xfrm flipV="1">
          <a:off x="5010150" y="1695450"/>
          <a:ext cx="4286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24</xdr:row>
      <xdr:rowOff>376238</xdr:rowOff>
    </xdr:from>
    <xdr:to>
      <xdr:col>18</xdr:col>
      <xdr:colOff>9528</xdr:colOff>
      <xdr:row>27</xdr:row>
      <xdr:rowOff>80963</xdr:rowOff>
    </xdr:to>
    <xdr:sp macro="" textlink="">
      <xdr:nvSpPr>
        <xdr:cNvPr id="15" name="Rectangle 1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514475" y="6662738"/>
          <a:ext cx="2019303" cy="6381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電話・ＦＡＸ・郵便番号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12</xdr:col>
      <xdr:colOff>95250</xdr:colOff>
      <xdr:row>22</xdr:row>
      <xdr:rowOff>219075</xdr:rowOff>
    </xdr:from>
    <xdr:to>
      <xdr:col>15</xdr:col>
      <xdr:colOff>114300</xdr:colOff>
      <xdr:row>24</xdr:row>
      <xdr:rowOff>371475</xdr:rowOff>
    </xdr:to>
    <xdr:sp macro="" textlink="">
      <xdr:nvSpPr>
        <xdr:cNvPr id="5317" name="Line 12">
          <a:extLst>
            <a:ext uri="{FF2B5EF4-FFF2-40B4-BE49-F238E27FC236}">
              <a16:creationId xmlns:a16="http://schemas.microsoft.com/office/drawing/2014/main" id="{00000000-0008-0000-0100-0000C5140000}"/>
            </a:ext>
          </a:extLst>
        </xdr:cNvPr>
        <xdr:cNvSpPr>
          <a:spLocks noChangeShapeType="1"/>
        </xdr:cNvSpPr>
      </xdr:nvSpPr>
      <xdr:spPr bwMode="auto">
        <a:xfrm flipV="1">
          <a:off x="2590800" y="6267450"/>
          <a:ext cx="53340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22</xdr:row>
      <xdr:rowOff>238125</xdr:rowOff>
    </xdr:from>
    <xdr:to>
      <xdr:col>12</xdr:col>
      <xdr:colOff>85725</xdr:colOff>
      <xdr:row>25</xdr:row>
      <xdr:rowOff>0</xdr:rowOff>
    </xdr:to>
    <xdr:sp macro="" textlink="">
      <xdr:nvSpPr>
        <xdr:cNvPr id="5318" name="Line 9">
          <a:extLst>
            <a:ext uri="{FF2B5EF4-FFF2-40B4-BE49-F238E27FC236}">
              <a16:creationId xmlns:a16="http://schemas.microsoft.com/office/drawing/2014/main" id="{00000000-0008-0000-0100-0000C6140000}"/>
            </a:ext>
          </a:extLst>
        </xdr:cNvPr>
        <xdr:cNvSpPr>
          <a:spLocks noChangeShapeType="1"/>
        </xdr:cNvSpPr>
      </xdr:nvSpPr>
      <xdr:spPr bwMode="auto">
        <a:xfrm flipH="1" flipV="1">
          <a:off x="1181100" y="6286500"/>
          <a:ext cx="1400175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114300</xdr:colOff>
      <xdr:row>29</xdr:row>
      <xdr:rowOff>47624</xdr:rowOff>
    </xdr:from>
    <xdr:to>
      <xdr:col>38</xdr:col>
      <xdr:colOff>104775</xdr:colOff>
      <xdr:row>32</xdr:row>
      <xdr:rowOff>361950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495800" y="7820024"/>
          <a:ext cx="2562225" cy="1038226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参加承諾書で，個人情報に関する掲載を承諾しない選手にはリストから「×」を選択してください。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その際プラグラムには空欄で記載されます。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セルをクリックすると右上に▼マークが出ます。それをクリックすると「○」か「×」が選択できます。</a:t>
          </a:r>
          <a:endParaRPr lang="ja-JP" altLang="en-US"/>
        </a:p>
      </xdr:txBody>
    </xdr:sp>
    <xdr:clientData/>
  </xdr:twoCellAnchor>
  <xdr:twoCellAnchor>
    <xdr:from>
      <xdr:col>20</xdr:col>
      <xdr:colOff>0</xdr:colOff>
      <xdr:row>28</xdr:row>
      <xdr:rowOff>180975</xdr:rowOff>
    </xdr:from>
    <xdr:to>
      <xdr:col>23</xdr:col>
      <xdr:colOff>114300</xdr:colOff>
      <xdr:row>30</xdr:row>
      <xdr:rowOff>161925</xdr:rowOff>
    </xdr:to>
    <xdr:sp macro="" textlink="">
      <xdr:nvSpPr>
        <xdr:cNvPr id="5320" name="Line 12">
          <a:extLst>
            <a:ext uri="{FF2B5EF4-FFF2-40B4-BE49-F238E27FC236}">
              <a16:creationId xmlns:a16="http://schemas.microsoft.com/office/drawing/2014/main" id="{00000000-0008-0000-0100-0000C8140000}"/>
            </a:ext>
          </a:extLst>
        </xdr:cNvPr>
        <xdr:cNvSpPr>
          <a:spLocks noChangeShapeType="1"/>
        </xdr:cNvSpPr>
      </xdr:nvSpPr>
      <xdr:spPr bwMode="auto">
        <a:xfrm flipH="1" flipV="1">
          <a:off x="3867150" y="7886700"/>
          <a:ext cx="6286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152400</xdr:colOff>
      <xdr:row>26</xdr:row>
      <xdr:rowOff>371475</xdr:rowOff>
    </xdr:from>
    <xdr:to>
      <xdr:col>33</xdr:col>
      <xdr:colOff>114303</xdr:colOff>
      <xdr:row>28</xdr:row>
      <xdr:rowOff>276225</xdr:rowOff>
    </xdr:to>
    <xdr:sp macro="" textlink="">
      <xdr:nvSpPr>
        <xdr:cNvPr id="20" name="Rectangle 18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4191000" y="7210425"/>
          <a:ext cx="2019303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200"/>
            </a:lnSpc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身長の小数点以下は，四捨五入してください。</a:t>
          </a:r>
        </a:p>
      </xdr:txBody>
    </xdr:sp>
    <xdr:clientData/>
  </xdr:twoCellAnchor>
  <xdr:twoCellAnchor>
    <xdr:from>
      <xdr:col>18</xdr:col>
      <xdr:colOff>28575</xdr:colOff>
      <xdr:row>22</xdr:row>
      <xdr:rowOff>180975</xdr:rowOff>
    </xdr:from>
    <xdr:to>
      <xdr:col>23</xdr:col>
      <xdr:colOff>76200</xdr:colOff>
      <xdr:row>26</xdr:row>
      <xdr:rowOff>371475</xdr:rowOff>
    </xdr:to>
    <xdr:sp macro="" textlink="">
      <xdr:nvSpPr>
        <xdr:cNvPr id="5322" name="Line 12">
          <a:extLst>
            <a:ext uri="{FF2B5EF4-FFF2-40B4-BE49-F238E27FC236}">
              <a16:creationId xmlns:a16="http://schemas.microsoft.com/office/drawing/2014/main" id="{00000000-0008-0000-0100-0000CA140000}"/>
            </a:ext>
          </a:extLst>
        </xdr:cNvPr>
        <xdr:cNvSpPr>
          <a:spLocks noChangeShapeType="1"/>
        </xdr:cNvSpPr>
      </xdr:nvSpPr>
      <xdr:spPr bwMode="auto">
        <a:xfrm flipH="1" flipV="1">
          <a:off x="3552825" y="6229350"/>
          <a:ext cx="90487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0</xdr:row>
      <xdr:rowOff>85725</xdr:rowOff>
    </xdr:from>
    <xdr:to>
      <xdr:col>40</xdr:col>
      <xdr:colOff>66675</xdr:colOff>
      <xdr:row>1</xdr:row>
      <xdr:rowOff>19050</xdr:rowOff>
    </xdr:to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3874994" y="85725"/>
          <a:ext cx="3352240" cy="471207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ts val="1200"/>
            </a:lnSpc>
          </a:pPr>
          <a:r>
            <a:rPr lang="ja-JP" altLang="en-US" sz="1050">
              <a:effectLst/>
              <a:latin typeface="ＭＳ ゴシック" pitchFamily="49" charset="-128"/>
              <a:ea typeface="ＭＳ ゴシック" pitchFamily="49" charset="-128"/>
            </a:rPr>
            <a:t>チーム番号シートからチーム番号を調べ，４桁の半角数字を入力してください。学校名とブロック名が自動で入力されます。</a:t>
          </a:r>
          <a:endParaRPr lang="ja-JP" altLang="ja-JP" sz="1050">
            <a:effectLst/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76200</xdr:colOff>
      <xdr:row>1</xdr:row>
      <xdr:rowOff>95250</xdr:rowOff>
    </xdr:from>
    <xdr:to>
      <xdr:col>27</xdr:col>
      <xdr:colOff>142875</xdr:colOff>
      <xdr:row>1</xdr:row>
      <xdr:rowOff>228600</xdr:rowOff>
    </xdr:to>
    <xdr:sp macro="" textlink="">
      <xdr:nvSpPr>
        <xdr:cNvPr id="5324" name="Line 12">
          <a:extLst>
            <a:ext uri="{FF2B5EF4-FFF2-40B4-BE49-F238E27FC236}">
              <a16:creationId xmlns:a16="http://schemas.microsoft.com/office/drawing/2014/main" id="{00000000-0008-0000-0100-0000CC140000}"/>
            </a:ext>
          </a:extLst>
        </xdr:cNvPr>
        <xdr:cNvSpPr>
          <a:spLocks noChangeShapeType="1"/>
        </xdr:cNvSpPr>
      </xdr:nvSpPr>
      <xdr:spPr bwMode="auto">
        <a:xfrm flipH="1">
          <a:off x="4286250" y="1019175"/>
          <a:ext cx="9239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71718</xdr:colOff>
      <xdr:row>14</xdr:row>
      <xdr:rowOff>107016</xdr:rowOff>
    </xdr:from>
    <xdr:to>
      <xdr:col>40</xdr:col>
      <xdr:colOff>71718</xdr:colOff>
      <xdr:row>17</xdr:row>
      <xdr:rowOff>0</xdr:rowOff>
    </xdr:to>
    <xdr:sp macro="" textlink="">
      <xdr:nvSpPr>
        <xdr:cNvPr id="24" name="Rectangle 1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5047130" y="4410075"/>
          <a:ext cx="2185147" cy="75359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どちらかに○を入れてください。セルをクリックすると右下に▼マークが出ます。それをクリックすると「○」か空白が選択できます。</a:t>
          </a:r>
          <a:endParaRPr lang="ja-JP" altLang="en-US"/>
        </a:p>
      </xdr:txBody>
    </xdr:sp>
    <xdr:clientData/>
  </xdr:twoCellAnchor>
  <xdr:twoCellAnchor>
    <xdr:from>
      <xdr:col>12</xdr:col>
      <xdr:colOff>85725</xdr:colOff>
      <xdr:row>22</xdr:row>
      <xdr:rowOff>285750</xdr:rowOff>
    </xdr:from>
    <xdr:to>
      <xdr:col>17</xdr:col>
      <xdr:colOff>104775</xdr:colOff>
      <xdr:row>25</xdr:row>
      <xdr:rowOff>9525</xdr:rowOff>
    </xdr:to>
    <xdr:sp macro="" textlink="">
      <xdr:nvSpPr>
        <xdr:cNvPr id="5326" name="Line 12">
          <a:extLst>
            <a:ext uri="{FF2B5EF4-FFF2-40B4-BE49-F238E27FC236}">
              <a16:creationId xmlns:a16="http://schemas.microsoft.com/office/drawing/2014/main" id="{00000000-0008-0000-0100-0000CE140000}"/>
            </a:ext>
          </a:extLst>
        </xdr:cNvPr>
        <xdr:cNvSpPr>
          <a:spLocks noChangeShapeType="1"/>
        </xdr:cNvSpPr>
      </xdr:nvSpPr>
      <xdr:spPr bwMode="auto">
        <a:xfrm flipV="1">
          <a:off x="2581275" y="6334125"/>
          <a:ext cx="8763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161925</xdr:colOff>
      <xdr:row>30</xdr:row>
      <xdr:rowOff>285750</xdr:rowOff>
    </xdr:from>
    <xdr:to>
      <xdr:col>17</xdr:col>
      <xdr:colOff>123828</xdr:colOff>
      <xdr:row>32</xdr:row>
      <xdr:rowOff>190500</xdr:rowOff>
    </xdr:to>
    <xdr:sp macro="" textlink="">
      <xdr:nvSpPr>
        <xdr:cNvPr id="26" name="Rectangle 18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1457325" y="8229600"/>
          <a:ext cx="2019303" cy="45720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>
            <a:lnSpc>
              <a:spcPts val="1200"/>
            </a:lnSpc>
          </a:pPr>
          <a:r>
            <a:rPr lang="ja-JP" altLang="en-US" sz="1050">
              <a:latin typeface="ＭＳ ゴシック" pitchFamily="49" charset="-128"/>
              <a:ea typeface="ＭＳ ゴシック" pitchFamily="49" charset="-128"/>
            </a:rPr>
            <a:t>合同チーム場合は，必ず入力してください。</a:t>
          </a:r>
        </a:p>
      </xdr:txBody>
    </xdr:sp>
    <xdr:clientData/>
  </xdr:twoCellAnchor>
  <xdr:twoCellAnchor>
    <xdr:from>
      <xdr:col>7</xdr:col>
      <xdr:colOff>134471</xdr:colOff>
      <xdr:row>32</xdr:row>
      <xdr:rowOff>190500</xdr:rowOff>
    </xdr:from>
    <xdr:to>
      <xdr:col>9</xdr:col>
      <xdr:colOff>38100</xdr:colOff>
      <xdr:row>35</xdr:row>
      <xdr:rowOff>224117</xdr:rowOff>
    </xdr:to>
    <xdr:sp macro="" textlink="">
      <xdr:nvSpPr>
        <xdr:cNvPr id="5328" name="Line 12">
          <a:extLst>
            <a:ext uri="{FF2B5EF4-FFF2-40B4-BE49-F238E27FC236}">
              <a16:creationId xmlns:a16="http://schemas.microsoft.com/office/drawing/2014/main" id="{00000000-0008-0000-0100-0000D0140000}"/>
            </a:ext>
          </a:extLst>
        </xdr:cNvPr>
        <xdr:cNvSpPr>
          <a:spLocks noChangeShapeType="1"/>
        </xdr:cNvSpPr>
      </xdr:nvSpPr>
      <xdr:spPr bwMode="auto">
        <a:xfrm flipH="1">
          <a:off x="1636059" y="8736853"/>
          <a:ext cx="217394" cy="7433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28575</xdr:colOff>
      <xdr:row>0</xdr:row>
      <xdr:rowOff>171450</xdr:rowOff>
    </xdr:from>
    <xdr:to>
      <xdr:col>44</xdr:col>
      <xdr:colOff>152400</xdr:colOff>
      <xdr:row>48</xdr:row>
      <xdr:rowOff>161925</xdr:rowOff>
    </xdr:to>
    <xdr:sp macro="" textlink="">
      <xdr:nvSpPr>
        <xdr:cNvPr id="28" name="Rectangle 6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7667625" y="171450"/>
          <a:ext cx="466725" cy="1069657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45720" tIns="0" rIns="0" bIns="0" anchor="b" upright="1"/>
        <a:lstStyle/>
        <a:p>
          <a:pPr algn="l" rtl="0">
            <a:lnSpc>
              <a:spcPts val="2700"/>
            </a:lnSpc>
            <a:defRPr sz="1000"/>
          </a:pPr>
          <a:r>
            <a:rPr lang="ja-JP" altLang="en-US" sz="2200" b="1" i="0" strike="noStrike">
              <a:solidFill>
                <a:srgbClr val="FFFF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このページを印刷したものを見ながら、入力シートに入力してください。</a:t>
          </a:r>
          <a:endParaRPr lang="en-US" altLang="ja-JP" sz="2200" b="1" i="0" strike="noStrike">
            <a:solidFill>
              <a:srgbClr val="FFFFFF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155575</xdr:colOff>
      <xdr:row>0</xdr:row>
      <xdr:rowOff>266700</xdr:rowOff>
    </xdr:from>
    <xdr:to>
      <xdr:col>64</xdr:col>
      <xdr:colOff>57150</xdr:colOff>
      <xdr:row>20</xdr:row>
      <xdr:rowOff>177800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064375" y="266700"/>
          <a:ext cx="3552825" cy="5118100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・単独チームは，チーム①のみ入力してください。チーム②には何も入力しないでください。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・合同チームは，チーム①とチーム②にそれぞれ入力してください。監督の先生の学校をチーム①にしてください。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7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・このエクセルファイルを県専門部ホームページからリンクされているアップロードページにアクセスし，アップロードしてください。また，別に印刷したものをブロック長に提出してください。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700"/>
            </a:lnSpc>
          </a:pP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1800"/>
            </a:lnSpc>
          </a:pPr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・申込予定部数は，こちらが事前に印刷部数を把握するためのものです。ここの入力で，プログラムの申込みはできません。県専門部ホームページのプログラム購入ページより購入してください。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133350</xdr:rowOff>
    </xdr:from>
    <xdr:to>
      <xdr:col>35</xdr:col>
      <xdr:colOff>28575</xdr:colOff>
      <xdr:row>19</xdr:row>
      <xdr:rowOff>19049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28675" y="1562100"/>
          <a:ext cx="5200650" cy="5524499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endParaRPr kumimoji="1" lang="en-US" altLang="ja-JP" sz="1600"/>
        </a:p>
        <a:p>
          <a:pPr>
            <a:lnSpc>
              <a:spcPts val="43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こちらには何も記入しないで下さい。</a:t>
          </a: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下の「入力」タブをクリックして，そちらに入力をお願いします。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359506</xdr:colOff>
      <xdr:row>4</xdr:row>
      <xdr:rowOff>500183</xdr:rowOff>
    </xdr:from>
    <xdr:to>
      <xdr:col>7</xdr:col>
      <xdr:colOff>435220</xdr:colOff>
      <xdr:row>24</xdr:row>
      <xdr:rowOff>22957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59506" y="1203568"/>
          <a:ext cx="6413502" cy="3669812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800"/>
            </a:lnSpc>
          </a:pPr>
          <a:endParaRPr kumimoji="1" lang="en-US" altLang="ja-JP" sz="1600"/>
        </a:p>
        <a:p>
          <a:pPr>
            <a:lnSpc>
              <a:spcPts val="43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こちらには何も記入しないで下さい。</a:t>
          </a: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endParaRPr kumimoji="1" lang="en-US" altLang="ja-JP" sz="36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>
            <a:lnSpc>
              <a:spcPts val="4200"/>
            </a:lnSpc>
          </a:pPr>
          <a:r>
            <a:rPr kumimoji="1" lang="ja-JP" altLang="en-US" sz="36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下にある緑色の「入力」タブをクリックして，そちらに入力をお願いします。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theme="0"/>
  </sheetPr>
  <dimension ref="A1:BI483"/>
  <sheetViews>
    <sheetView showZeros="0" tabSelected="1" view="pageBreakPreview" topLeftCell="B25" zoomScale="70" zoomScaleNormal="100" zoomScaleSheetLayoutView="70" workbookViewId="0">
      <selection activeCell="B1" sqref="B1"/>
    </sheetView>
  </sheetViews>
  <sheetFormatPr defaultColWidth="38.33203125" defaultRowHeight="14.4" x14ac:dyDescent="0.2"/>
  <cols>
    <col min="1" max="1" width="7.44140625" style="22" hidden="1" customWidth="1"/>
    <col min="2" max="2" width="6.21875" style="22" customWidth="1"/>
    <col min="3" max="3" width="2.33203125" style="10" hidden="1" customWidth="1"/>
    <col min="4" max="4" width="10.33203125" style="10" hidden="1" customWidth="1"/>
    <col min="5" max="5" width="30" style="10" customWidth="1"/>
    <col min="6" max="6" width="4.109375" style="10" hidden="1" customWidth="1"/>
    <col min="7" max="7" width="7.44140625" style="22" customWidth="1"/>
    <col min="8" max="8" width="6.21875" style="22" customWidth="1"/>
    <col min="9" max="9" width="2.33203125" style="10" hidden="1" customWidth="1"/>
    <col min="10" max="10" width="10.33203125" style="10" hidden="1" customWidth="1"/>
    <col min="11" max="11" width="30" style="10" customWidth="1"/>
    <col min="12" max="12" width="4.109375" style="10" hidden="1" customWidth="1"/>
    <col min="13" max="13" width="7.44140625" style="22" customWidth="1"/>
    <col min="14" max="14" width="6.21875" style="10" customWidth="1"/>
    <col min="15" max="15" width="2.33203125" style="10" hidden="1" customWidth="1"/>
    <col min="16" max="16" width="10.33203125" style="10" hidden="1" customWidth="1"/>
    <col min="17" max="17" width="30" style="10" customWidth="1"/>
    <col min="18" max="18" width="4.109375" style="10" hidden="1" customWidth="1"/>
    <col min="19" max="19" width="7.44140625" style="10" customWidth="1"/>
    <col min="20" max="20" width="6.21875" style="10" customWidth="1"/>
    <col min="21" max="21" width="2.33203125" style="10" hidden="1" customWidth="1"/>
    <col min="22" max="22" width="10.33203125" style="10" hidden="1" customWidth="1"/>
    <col min="23" max="23" width="30" style="10" customWidth="1"/>
    <col min="24" max="24" width="4.109375" style="10" hidden="1" customWidth="1"/>
    <col min="25" max="25" width="7.44140625" style="10" customWidth="1"/>
    <col min="26" max="26" width="6.21875" style="10" customWidth="1"/>
    <col min="27" max="27" width="2.33203125" style="10" hidden="1" customWidth="1"/>
    <col min="28" max="28" width="10.33203125" style="10" hidden="1" customWidth="1"/>
    <col min="29" max="29" width="30" style="10" customWidth="1"/>
    <col min="30" max="30" width="4.109375" style="10" hidden="1" customWidth="1"/>
    <col min="31" max="31" width="7.44140625" style="10" customWidth="1"/>
    <col min="32" max="32" width="6.21875" style="10" customWidth="1"/>
    <col min="33" max="33" width="2.33203125" style="10" hidden="1" customWidth="1"/>
    <col min="34" max="34" width="10.33203125" style="10" hidden="1" customWidth="1"/>
    <col min="35" max="35" width="30" style="10" customWidth="1"/>
    <col min="36" max="36" width="4.109375" style="10" hidden="1" customWidth="1"/>
    <col min="37" max="37" width="7.44140625" style="10" customWidth="1"/>
    <col min="38" max="38" width="6.21875" style="10" customWidth="1"/>
    <col min="39" max="39" width="2.33203125" style="10" hidden="1" customWidth="1"/>
    <col min="40" max="40" width="10.33203125" style="10" hidden="1" customWidth="1"/>
    <col min="41" max="41" width="30" style="10" customWidth="1"/>
    <col min="42" max="42" width="4.109375" style="10" hidden="1" customWidth="1"/>
    <col min="43" max="43" width="7.44140625" style="10" customWidth="1"/>
    <col min="44" max="44" width="6.21875" style="10" customWidth="1"/>
    <col min="45" max="45" width="2.33203125" style="10" hidden="1" customWidth="1"/>
    <col min="46" max="46" width="10.33203125" style="10" hidden="1" customWidth="1"/>
    <col min="47" max="47" width="30" style="10" customWidth="1"/>
    <col min="48" max="48" width="4.109375" style="10" hidden="1" customWidth="1"/>
    <col min="49" max="49" width="7.44140625" style="10" customWidth="1"/>
    <col min="50" max="50" width="6.21875" style="10" customWidth="1"/>
    <col min="51" max="51" width="2.33203125" style="10" hidden="1" customWidth="1"/>
    <col min="52" max="52" width="10.33203125" style="10" hidden="1" customWidth="1"/>
    <col min="53" max="53" width="30" style="10" customWidth="1"/>
    <col min="54" max="54" width="4.109375" style="10" hidden="1" customWidth="1"/>
    <col min="55" max="55" width="7.44140625" style="10" customWidth="1"/>
    <col min="56" max="56" width="6.21875" style="10" customWidth="1"/>
    <col min="57" max="57" width="2.33203125" style="10" hidden="1" customWidth="1"/>
    <col min="58" max="58" width="10.33203125" style="10" hidden="1" customWidth="1"/>
    <col min="59" max="59" width="30" style="10" customWidth="1"/>
    <col min="60" max="60" width="4.109375" style="10" hidden="1" customWidth="1"/>
    <col min="61" max="61" width="7.44140625" style="10" customWidth="1"/>
    <col min="62" max="62" width="24.21875" style="10" customWidth="1"/>
    <col min="63" max="63" width="8.44140625" style="10" bestFit="1" customWidth="1"/>
    <col min="64" max="64" width="2.33203125" style="10" customWidth="1"/>
    <col min="65" max="65" width="10.33203125" style="10" customWidth="1"/>
    <col min="66" max="66" width="41.88671875" style="10" bestFit="1" customWidth="1"/>
    <col min="67" max="67" width="4.109375" style="10" customWidth="1"/>
    <col min="68" max="68" width="10.33203125" style="10" bestFit="1" customWidth="1"/>
    <col min="69" max="69" width="24.21875" style="10" customWidth="1"/>
    <col min="70" max="70" width="8.44140625" style="10" bestFit="1" customWidth="1"/>
    <col min="71" max="71" width="2.33203125" style="10" customWidth="1"/>
    <col min="72" max="72" width="10.33203125" style="10" customWidth="1"/>
    <col min="73" max="73" width="41.88671875" style="10" bestFit="1" customWidth="1"/>
    <col min="74" max="74" width="4.109375" style="10" customWidth="1"/>
    <col min="75" max="75" width="10.33203125" style="10" bestFit="1" customWidth="1"/>
    <col min="76" max="76" width="24.21875" style="10" customWidth="1"/>
    <col min="77" max="77" width="8.44140625" style="10" bestFit="1" customWidth="1"/>
    <col min="78" max="78" width="2.33203125" style="10" customWidth="1"/>
    <col min="79" max="79" width="10.33203125" style="10" customWidth="1"/>
    <col min="80" max="80" width="41.88671875" style="10" bestFit="1" customWidth="1"/>
    <col min="81" max="81" width="4.109375" style="10" customWidth="1"/>
    <col min="82" max="82" width="10.33203125" style="10" bestFit="1" customWidth="1"/>
    <col min="83" max="16384" width="38.33203125" style="10"/>
  </cols>
  <sheetData>
    <row r="1" spans="1:61" ht="16.5" customHeight="1" x14ac:dyDescent="0.2">
      <c r="A1" s="6" t="s">
        <v>549</v>
      </c>
      <c r="B1" s="7" t="s">
        <v>550</v>
      </c>
      <c r="C1" s="8"/>
      <c r="D1" s="8"/>
      <c r="E1" s="9" t="s">
        <v>551</v>
      </c>
      <c r="F1" s="8"/>
      <c r="G1" s="6" t="s">
        <v>549</v>
      </c>
      <c r="H1" s="7" t="s">
        <v>550</v>
      </c>
      <c r="I1" s="8"/>
      <c r="J1" s="8"/>
      <c r="K1" s="9" t="s">
        <v>551</v>
      </c>
      <c r="L1" s="8"/>
      <c r="M1" s="6" t="s">
        <v>549</v>
      </c>
      <c r="N1" s="7" t="s">
        <v>550</v>
      </c>
      <c r="O1" s="8"/>
      <c r="P1" s="8"/>
      <c r="Q1" s="9" t="s">
        <v>551</v>
      </c>
      <c r="R1" s="8"/>
      <c r="S1" s="6" t="s">
        <v>549</v>
      </c>
      <c r="T1" s="7" t="s">
        <v>550</v>
      </c>
      <c r="U1" s="8"/>
      <c r="V1" s="8"/>
      <c r="W1" s="9" t="s">
        <v>551</v>
      </c>
      <c r="X1" s="8"/>
      <c r="Y1" s="6" t="s">
        <v>549</v>
      </c>
      <c r="Z1" s="7" t="s">
        <v>550</v>
      </c>
      <c r="AA1" s="8"/>
      <c r="AB1" s="8"/>
      <c r="AC1" s="9" t="s">
        <v>551</v>
      </c>
      <c r="AD1" s="8"/>
      <c r="AE1" s="6" t="s">
        <v>549</v>
      </c>
      <c r="AF1" s="7" t="s">
        <v>550</v>
      </c>
      <c r="AG1" s="8"/>
      <c r="AH1" s="8"/>
      <c r="AI1" s="9" t="s">
        <v>551</v>
      </c>
      <c r="AJ1" s="8"/>
      <c r="AK1" s="6" t="s">
        <v>549</v>
      </c>
      <c r="AL1" s="7" t="s">
        <v>550</v>
      </c>
      <c r="AM1" s="8"/>
      <c r="AN1" s="8"/>
      <c r="AO1" s="9" t="s">
        <v>551</v>
      </c>
      <c r="AP1" s="8"/>
      <c r="AQ1" s="6" t="s">
        <v>549</v>
      </c>
      <c r="AR1" s="7" t="s">
        <v>550</v>
      </c>
      <c r="AS1" s="8"/>
      <c r="AT1" s="8"/>
      <c r="AU1" s="9" t="s">
        <v>551</v>
      </c>
      <c r="AV1" s="8"/>
      <c r="AW1" s="6" t="s">
        <v>549</v>
      </c>
      <c r="AX1" s="7" t="s">
        <v>550</v>
      </c>
      <c r="AY1" s="8"/>
      <c r="AZ1" s="8"/>
      <c r="BA1" s="9" t="s">
        <v>551</v>
      </c>
      <c r="BB1" s="8"/>
      <c r="BC1" s="6" t="s">
        <v>549</v>
      </c>
      <c r="BD1" s="7" t="s">
        <v>550</v>
      </c>
      <c r="BE1" s="8"/>
      <c r="BF1" s="8"/>
      <c r="BG1" s="9" t="s">
        <v>551</v>
      </c>
      <c r="BH1" s="8"/>
      <c r="BI1" s="6" t="s">
        <v>549</v>
      </c>
    </row>
    <row r="2" spans="1:61" ht="16.5" customHeight="1" x14ac:dyDescent="0.2">
      <c r="A2" s="11">
        <v>1101</v>
      </c>
      <c r="B2" s="12" t="s">
        <v>552</v>
      </c>
      <c r="C2" s="13">
        <v>1</v>
      </c>
      <c r="D2" s="13" t="s">
        <v>17</v>
      </c>
      <c r="E2" s="13" t="s">
        <v>18</v>
      </c>
      <c r="F2" s="13">
        <v>101</v>
      </c>
      <c r="G2" s="11" t="str">
        <f t="shared" ref="G2:G65" si="0">CONCATENATE(C2,F2)</f>
        <v>1101</v>
      </c>
      <c r="H2" s="12" t="str">
        <f t="shared" ref="H2:M33" si="1">B52</f>
        <v>横浜</v>
      </c>
      <c r="I2" s="13">
        <f t="shared" si="1"/>
        <v>1</v>
      </c>
      <c r="J2" s="13">
        <f t="shared" si="1"/>
        <v>0</v>
      </c>
      <c r="K2" s="13" t="str">
        <f t="shared" si="1"/>
        <v>横浜市立もえぎ野中学校</v>
      </c>
      <c r="L2" s="13">
        <f t="shared" si="1"/>
        <v>151</v>
      </c>
      <c r="M2" s="11" t="str">
        <f t="shared" si="1"/>
        <v>1151</v>
      </c>
      <c r="N2" s="12" t="str">
        <f t="shared" ref="N2:S33" si="2">B102</f>
        <v>横浜</v>
      </c>
      <c r="O2" s="13">
        <f t="shared" si="2"/>
        <v>1</v>
      </c>
      <c r="P2" s="13">
        <f t="shared" si="2"/>
        <v>0</v>
      </c>
      <c r="Q2" s="13" t="str">
        <f t="shared" si="2"/>
        <v>横浜市立芹が谷中学校</v>
      </c>
      <c r="R2" s="13">
        <f t="shared" si="2"/>
        <v>201</v>
      </c>
      <c r="S2" s="11" t="str">
        <f t="shared" si="2"/>
        <v>1201</v>
      </c>
      <c r="T2" s="12" t="str">
        <f t="shared" ref="T2:Y33" si="3">B151</f>
        <v>横浜</v>
      </c>
      <c r="U2" s="13">
        <f t="shared" si="3"/>
        <v>1</v>
      </c>
      <c r="V2" s="13" t="str">
        <f t="shared" si="3"/>
        <v>鶴見区</v>
      </c>
      <c r="W2" s="13" t="str">
        <f t="shared" si="3"/>
        <v>聖ヨゼフ学園中学校</v>
      </c>
      <c r="X2" s="13">
        <f t="shared" si="3"/>
        <v>501</v>
      </c>
      <c r="Y2" s="11" t="str">
        <f t="shared" si="3"/>
        <v>1501</v>
      </c>
      <c r="Z2" s="12" t="str">
        <f t="shared" ref="Z2:AE2" si="4">B201</f>
        <v>川崎</v>
      </c>
      <c r="AA2" s="13">
        <f t="shared" si="4"/>
        <v>2</v>
      </c>
      <c r="AB2" s="13">
        <f t="shared" si="4"/>
        <v>0</v>
      </c>
      <c r="AC2" s="13" t="str">
        <f t="shared" si="4"/>
        <v>川崎市立玉川中学校</v>
      </c>
      <c r="AD2" s="13">
        <f t="shared" si="4"/>
        <v>118</v>
      </c>
      <c r="AE2" s="11" t="str">
        <f t="shared" si="4"/>
        <v>2118</v>
      </c>
      <c r="AF2" s="12" t="str">
        <f t="shared" ref="AF2:AK2" si="5">B251</f>
        <v>相模原</v>
      </c>
      <c r="AG2" s="13">
        <f t="shared" si="5"/>
        <v>3</v>
      </c>
      <c r="AH2" s="13">
        <f t="shared" si="5"/>
        <v>0</v>
      </c>
      <c r="AI2" s="13" t="str">
        <f t="shared" si="5"/>
        <v>相模原市立鳥屋中学校</v>
      </c>
      <c r="AJ2" s="13">
        <f t="shared" si="5"/>
        <v>110</v>
      </c>
      <c r="AK2" s="11" t="str">
        <f t="shared" si="5"/>
        <v>3110</v>
      </c>
      <c r="AL2" s="12" t="str">
        <f t="shared" ref="AL2:AQ2" si="6">B301</f>
        <v>横須賀</v>
      </c>
      <c r="AM2" s="13">
        <f t="shared" si="6"/>
        <v>4</v>
      </c>
      <c r="AN2" s="13">
        <f t="shared" si="6"/>
        <v>0</v>
      </c>
      <c r="AO2" s="13" t="str">
        <f t="shared" si="6"/>
        <v>横須賀市立馬堀中学校</v>
      </c>
      <c r="AP2" s="13">
        <f t="shared" si="6"/>
        <v>119</v>
      </c>
      <c r="AQ2" s="11" t="str">
        <f t="shared" si="6"/>
        <v>4119</v>
      </c>
      <c r="AR2" s="12" t="str">
        <f t="shared" ref="AR2:AW2" si="7">B351</f>
        <v>湘南</v>
      </c>
      <c r="AS2" s="13">
        <f t="shared" si="7"/>
        <v>5</v>
      </c>
      <c r="AT2" s="13">
        <f t="shared" si="7"/>
        <v>0</v>
      </c>
      <c r="AU2" s="13" t="str">
        <f t="shared" si="7"/>
        <v>茅ヶ崎市立西浜中学校</v>
      </c>
      <c r="AV2" s="13">
        <f t="shared" si="7"/>
        <v>133</v>
      </c>
      <c r="AW2" s="11" t="str">
        <f t="shared" si="7"/>
        <v>5133</v>
      </c>
      <c r="AX2" s="12" t="str">
        <f t="shared" ref="AX2:BC2" si="8">B401</f>
        <v>中</v>
      </c>
      <c r="AY2" s="13">
        <f t="shared" si="8"/>
        <v>6</v>
      </c>
      <c r="AZ2" s="13">
        <f t="shared" si="8"/>
        <v>0</v>
      </c>
      <c r="BA2" s="13" t="str">
        <f t="shared" si="8"/>
        <v>秦野市立南が丘中学校</v>
      </c>
      <c r="BB2" s="13">
        <f t="shared" si="8"/>
        <v>125</v>
      </c>
      <c r="BC2" s="11" t="str">
        <f t="shared" si="8"/>
        <v>6125</v>
      </c>
      <c r="BD2" s="12" t="str">
        <f t="shared" ref="BD2:BI2" si="9">B451</f>
        <v>県央</v>
      </c>
      <c r="BE2" s="13">
        <f t="shared" si="9"/>
        <v>7</v>
      </c>
      <c r="BF2" s="13" t="str">
        <f t="shared" si="9"/>
        <v>綾瀬市</v>
      </c>
      <c r="BG2" s="13" t="str">
        <f t="shared" si="9"/>
        <v>綾瀬市立綾瀬中学校</v>
      </c>
      <c r="BH2" s="13">
        <f t="shared" si="9"/>
        <v>140</v>
      </c>
      <c r="BI2" s="11" t="str">
        <f t="shared" si="9"/>
        <v>7140</v>
      </c>
    </row>
    <row r="3" spans="1:61" ht="16.5" customHeight="1" x14ac:dyDescent="0.2">
      <c r="A3" s="14">
        <v>1102</v>
      </c>
      <c r="B3" s="15" t="s">
        <v>553</v>
      </c>
      <c r="C3" s="16">
        <v>1</v>
      </c>
      <c r="D3" s="16"/>
      <c r="E3" s="16" t="s">
        <v>19</v>
      </c>
      <c r="F3" s="16">
        <v>102</v>
      </c>
      <c r="G3" s="14" t="str">
        <f t="shared" si="0"/>
        <v>1102</v>
      </c>
      <c r="H3" s="15" t="str">
        <f t="shared" si="1"/>
        <v>横浜</v>
      </c>
      <c r="I3" s="16">
        <f t="shared" si="1"/>
        <v>1</v>
      </c>
      <c r="J3" s="16">
        <f t="shared" si="1"/>
        <v>0</v>
      </c>
      <c r="K3" s="16" t="str">
        <f t="shared" si="1"/>
        <v>横浜市立山内中学校</v>
      </c>
      <c r="L3" s="16">
        <f t="shared" si="1"/>
        <v>152</v>
      </c>
      <c r="M3" s="14" t="str">
        <f t="shared" si="1"/>
        <v>1152</v>
      </c>
      <c r="N3" s="15" t="str">
        <f t="shared" si="2"/>
        <v>横浜</v>
      </c>
      <c r="O3" s="16">
        <f t="shared" si="2"/>
        <v>1</v>
      </c>
      <c r="P3" s="16">
        <f t="shared" si="2"/>
        <v>0</v>
      </c>
      <c r="Q3" s="16" t="str">
        <f t="shared" si="2"/>
        <v>横浜市立港南台第一中学校</v>
      </c>
      <c r="R3" s="16">
        <f t="shared" si="2"/>
        <v>202</v>
      </c>
      <c r="S3" s="14" t="str">
        <f t="shared" si="2"/>
        <v>1202</v>
      </c>
      <c r="T3" s="15" t="str">
        <f t="shared" si="3"/>
        <v>横浜</v>
      </c>
      <c r="U3" s="16">
        <f t="shared" si="3"/>
        <v>1</v>
      </c>
      <c r="V3" s="16">
        <f t="shared" si="3"/>
        <v>0</v>
      </c>
      <c r="W3" s="16" t="str">
        <f t="shared" si="3"/>
        <v>橘学苑中学校</v>
      </c>
      <c r="X3" s="16">
        <f t="shared" si="3"/>
        <v>502</v>
      </c>
      <c r="Y3" s="14" t="str">
        <f t="shared" si="3"/>
        <v>1502</v>
      </c>
      <c r="Z3" s="15" t="str">
        <f t="shared" ref="Z3:AE3" si="10">B202</f>
        <v>川崎</v>
      </c>
      <c r="AA3" s="16">
        <f t="shared" si="10"/>
        <v>2</v>
      </c>
      <c r="AB3" s="16">
        <f t="shared" si="10"/>
        <v>0</v>
      </c>
      <c r="AC3" s="16" t="str">
        <f t="shared" si="10"/>
        <v>川崎市立中原中学校</v>
      </c>
      <c r="AD3" s="16">
        <f t="shared" si="10"/>
        <v>119</v>
      </c>
      <c r="AE3" s="14" t="str">
        <f t="shared" si="10"/>
        <v>2119</v>
      </c>
      <c r="AF3" s="15" t="str">
        <f t="shared" ref="AF3:AK3" si="11">B252</f>
        <v>相模原</v>
      </c>
      <c r="AG3" s="16">
        <f t="shared" si="11"/>
        <v>3</v>
      </c>
      <c r="AH3" s="16">
        <f t="shared" si="11"/>
        <v>0</v>
      </c>
      <c r="AI3" s="16" t="str">
        <f t="shared" si="11"/>
        <v>相模原市立中沢中学校</v>
      </c>
      <c r="AJ3" s="16">
        <f t="shared" si="11"/>
        <v>111</v>
      </c>
      <c r="AK3" s="14" t="str">
        <f t="shared" si="11"/>
        <v>3111</v>
      </c>
      <c r="AL3" s="15" t="str">
        <f t="shared" ref="AL3:AQ3" si="12">B302</f>
        <v>横須賀</v>
      </c>
      <c r="AM3" s="16">
        <f t="shared" si="12"/>
        <v>4</v>
      </c>
      <c r="AN3" s="16">
        <f t="shared" si="12"/>
        <v>0</v>
      </c>
      <c r="AO3" s="16" t="str">
        <f t="shared" si="12"/>
        <v>横須賀市立不入斗中学校</v>
      </c>
      <c r="AP3" s="16">
        <f t="shared" si="12"/>
        <v>120</v>
      </c>
      <c r="AQ3" s="14" t="str">
        <f t="shared" si="12"/>
        <v>4120</v>
      </c>
      <c r="AR3" s="15" t="str">
        <f t="shared" ref="AR3:AW3" si="13">B352</f>
        <v>湘南</v>
      </c>
      <c r="AS3" s="16">
        <f t="shared" si="13"/>
        <v>5</v>
      </c>
      <c r="AT3" s="16">
        <f t="shared" si="13"/>
        <v>0</v>
      </c>
      <c r="AU3" s="16" t="str">
        <f t="shared" si="13"/>
        <v>茅ヶ崎市立赤羽根中学校</v>
      </c>
      <c r="AV3" s="16">
        <f t="shared" si="13"/>
        <v>134</v>
      </c>
      <c r="AW3" s="14" t="str">
        <f t="shared" si="13"/>
        <v>5134</v>
      </c>
      <c r="AX3" s="15" t="str">
        <f t="shared" ref="AX3:BC3" si="14">B402</f>
        <v>中</v>
      </c>
      <c r="AY3" s="16">
        <f t="shared" si="14"/>
        <v>6</v>
      </c>
      <c r="AZ3" s="16" t="str">
        <f t="shared" si="14"/>
        <v>伊勢原市</v>
      </c>
      <c r="BA3" s="16" t="str">
        <f t="shared" si="14"/>
        <v>伊勢原市立伊勢原中学校</v>
      </c>
      <c r="BB3" s="16">
        <f t="shared" si="14"/>
        <v>126</v>
      </c>
      <c r="BC3" s="14" t="str">
        <f t="shared" si="14"/>
        <v>6126</v>
      </c>
      <c r="BD3" s="15" t="str">
        <f t="shared" ref="BD3:BI3" si="15">B452</f>
        <v>県央</v>
      </c>
      <c r="BE3" s="16">
        <f t="shared" si="15"/>
        <v>7</v>
      </c>
      <c r="BF3" s="16">
        <f t="shared" si="15"/>
        <v>0</v>
      </c>
      <c r="BG3" s="16" t="str">
        <f t="shared" si="15"/>
        <v>綾瀬市立綾北中学校</v>
      </c>
      <c r="BH3" s="16">
        <f t="shared" si="15"/>
        <v>141</v>
      </c>
      <c r="BI3" s="14" t="str">
        <f t="shared" si="15"/>
        <v>7141</v>
      </c>
    </row>
    <row r="4" spans="1:61" ht="16.5" customHeight="1" x14ac:dyDescent="0.2">
      <c r="A4" s="14">
        <v>1103</v>
      </c>
      <c r="B4" s="15" t="s">
        <v>553</v>
      </c>
      <c r="C4" s="16">
        <v>1</v>
      </c>
      <c r="D4" s="16"/>
      <c r="E4" s="16" t="s">
        <v>20</v>
      </c>
      <c r="F4" s="16">
        <v>103</v>
      </c>
      <c r="G4" s="14" t="str">
        <f t="shared" si="0"/>
        <v>1103</v>
      </c>
      <c r="H4" s="15" t="str">
        <f t="shared" si="1"/>
        <v>横浜</v>
      </c>
      <c r="I4" s="16">
        <f t="shared" si="1"/>
        <v>1</v>
      </c>
      <c r="J4" s="16">
        <f t="shared" si="1"/>
        <v>0</v>
      </c>
      <c r="K4" s="16" t="str">
        <f t="shared" si="1"/>
        <v>横浜市立谷本中学校</v>
      </c>
      <c r="L4" s="16">
        <f t="shared" si="1"/>
        <v>153</v>
      </c>
      <c r="M4" s="14" t="str">
        <f t="shared" si="1"/>
        <v>1153</v>
      </c>
      <c r="N4" s="15" t="str">
        <f t="shared" si="2"/>
        <v>横浜</v>
      </c>
      <c r="O4" s="16">
        <f t="shared" si="2"/>
        <v>1</v>
      </c>
      <c r="P4" s="16">
        <f t="shared" si="2"/>
        <v>0</v>
      </c>
      <c r="Q4" s="16" t="str">
        <f t="shared" si="2"/>
        <v>横浜市立港南中学校</v>
      </c>
      <c r="R4" s="16">
        <f t="shared" si="2"/>
        <v>203</v>
      </c>
      <c r="S4" s="14" t="str">
        <f t="shared" si="2"/>
        <v>1203</v>
      </c>
      <c r="T4" s="15" t="str">
        <f t="shared" si="3"/>
        <v>横浜</v>
      </c>
      <c r="U4" s="16">
        <f t="shared" si="3"/>
        <v>1</v>
      </c>
      <c r="V4" s="16">
        <f t="shared" si="3"/>
        <v>0</v>
      </c>
      <c r="W4" s="16" t="str">
        <f t="shared" si="3"/>
        <v>鶴見大学附属中学校</v>
      </c>
      <c r="X4" s="16">
        <f t="shared" si="3"/>
        <v>503</v>
      </c>
      <c r="Y4" s="14" t="str">
        <f t="shared" si="3"/>
        <v>1503</v>
      </c>
      <c r="Z4" s="15" t="str">
        <f t="shared" ref="Z4:AE4" si="16">B203</f>
        <v>川崎</v>
      </c>
      <c r="AA4" s="16">
        <f t="shared" si="16"/>
        <v>2</v>
      </c>
      <c r="AB4" s="16">
        <f t="shared" si="16"/>
        <v>0</v>
      </c>
      <c r="AC4" s="16" t="str">
        <f t="shared" si="16"/>
        <v>川崎市立西中原中学校</v>
      </c>
      <c r="AD4" s="16">
        <f t="shared" si="16"/>
        <v>120</v>
      </c>
      <c r="AE4" s="14" t="str">
        <f t="shared" si="16"/>
        <v>2120</v>
      </c>
      <c r="AF4" s="15" t="str">
        <f t="shared" ref="AF4:AK4" si="17">B253</f>
        <v>相模原</v>
      </c>
      <c r="AG4" s="16">
        <f t="shared" si="17"/>
        <v>3</v>
      </c>
      <c r="AH4" s="16">
        <f t="shared" si="17"/>
        <v>0</v>
      </c>
      <c r="AI4" s="16" t="str">
        <f t="shared" si="17"/>
        <v>相模原市立中野中学校</v>
      </c>
      <c r="AJ4" s="16">
        <f t="shared" si="17"/>
        <v>112</v>
      </c>
      <c r="AK4" s="14" t="str">
        <f t="shared" si="17"/>
        <v>3112</v>
      </c>
      <c r="AL4" s="15" t="str">
        <f t="shared" ref="AL4:AQ4" si="18">B303</f>
        <v>横須賀</v>
      </c>
      <c r="AM4" s="16">
        <f t="shared" si="18"/>
        <v>4</v>
      </c>
      <c r="AN4" s="16">
        <f t="shared" si="18"/>
        <v>0</v>
      </c>
      <c r="AO4" s="16" t="str">
        <f t="shared" si="18"/>
        <v>横須賀市立武山中学校</v>
      </c>
      <c r="AP4" s="16">
        <f t="shared" si="18"/>
        <v>121</v>
      </c>
      <c r="AQ4" s="14" t="str">
        <f t="shared" si="18"/>
        <v>4121</v>
      </c>
      <c r="AR4" s="15" t="str">
        <f t="shared" ref="AR4:AW4" si="19">B353</f>
        <v>湘南</v>
      </c>
      <c r="AS4" s="16">
        <f t="shared" si="19"/>
        <v>5</v>
      </c>
      <c r="AT4" s="16">
        <f t="shared" si="19"/>
        <v>0</v>
      </c>
      <c r="AU4" s="16" t="str">
        <f t="shared" si="19"/>
        <v>茅ヶ崎市立第一中学校</v>
      </c>
      <c r="AV4" s="16">
        <f t="shared" si="19"/>
        <v>135</v>
      </c>
      <c r="AW4" s="14" t="str">
        <f t="shared" si="19"/>
        <v>5135</v>
      </c>
      <c r="AX4" s="15" t="str">
        <f t="shared" ref="AX4:BC4" si="20">B403</f>
        <v>中</v>
      </c>
      <c r="AY4" s="16">
        <f t="shared" si="20"/>
        <v>6</v>
      </c>
      <c r="AZ4" s="16">
        <f t="shared" si="20"/>
        <v>0</v>
      </c>
      <c r="BA4" s="16" t="str">
        <f t="shared" si="20"/>
        <v>伊勢原市立中沢中学校</v>
      </c>
      <c r="BB4" s="16">
        <f t="shared" si="20"/>
        <v>127</v>
      </c>
      <c r="BC4" s="14" t="str">
        <f t="shared" si="20"/>
        <v>6127</v>
      </c>
      <c r="BD4" s="15" t="str">
        <f t="shared" ref="BD4:BI4" si="21">B453</f>
        <v>県央</v>
      </c>
      <c r="BE4" s="16">
        <f t="shared" si="21"/>
        <v>7</v>
      </c>
      <c r="BF4" s="16">
        <f t="shared" si="21"/>
        <v>0</v>
      </c>
      <c r="BG4" s="16" t="str">
        <f t="shared" si="21"/>
        <v>綾瀬市立城山中学校</v>
      </c>
      <c r="BH4" s="16">
        <f t="shared" si="21"/>
        <v>142</v>
      </c>
      <c r="BI4" s="14" t="str">
        <f t="shared" si="21"/>
        <v>7142</v>
      </c>
    </row>
    <row r="5" spans="1:61" ht="16.5" customHeight="1" x14ac:dyDescent="0.2">
      <c r="A5" s="14">
        <v>1104</v>
      </c>
      <c r="B5" s="15" t="s">
        <v>553</v>
      </c>
      <c r="C5" s="16">
        <v>1</v>
      </c>
      <c r="D5" s="16"/>
      <c r="E5" s="16" t="s">
        <v>21</v>
      </c>
      <c r="F5" s="16">
        <v>104</v>
      </c>
      <c r="G5" s="14" t="str">
        <f t="shared" si="0"/>
        <v>1104</v>
      </c>
      <c r="H5" s="15" t="str">
        <f t="shared" si="1"/>
        <v>横浜</v>
      </c>
      <c r="I5" s="16">
        <f t="shared" si="1"/>
        <v>1</v>
      </c>
      <c r="J5" s="16">
        <f t="shared" si="1"/>
        <v>0</v>
      </c>
      <c r="K5" s="16" t="str">
        <f t="shared" si="1"/>
        <v>横浜市立あかね台中学校</v>
      </c>
      <c r="L5" s="16">
        <f t="shared" si="1"/>
        <v>154</v>
      </c>
      <c r="M5" s="14" t="str">
        <f t="shared" si="1"/>
        <v>1154</v>
      </c>
      <c r="N5" s="15" t="str">
        <f t="shared" si="2"/>
        <v>横浜</v>
      </c>
      <c r="O5" s="16">
        <f t="shared" si="2"/>
        <v>1</v>
      </c>
      <c r="P5" s="16">
        <f t="shared" si="2"/>
        <v>0</v>
      </c>
      <c r="Q5" s="16" t="str">
        <f t="shared" si="2"/>
        <v>横浜市立笹下中学校</v>
      </c>
      <c r="R5" s="16">
        <f t="shared" si="2"/>
        <v>204</v>
      </c>
      <c r="S5" s="14" t="str">
        <f t="shared" si="2"/>
        <v>1204</v>
      </c>
      <c r="T5" s="15" t="str">
        <f t="shared" si="3"/>
        <v>横浜</v>
      </c>
      <c r="U5" s="16">
        <f t="shared" si="3"/>
        <v>1</v>
      </c>
      <c r="V5" s="16" t="str">
        <f t="shared" si="3"/>
        <v>神奈川区</v>
      </c>
      <c r="W5" s="16" t="str">
        <f t="shared" si="3"/>
        <v>浅野中学校</v>
      </c>
      <c r="X5" s="16">
        <f t="shared" si="3"/>
        <v>504</v>
      </c>
      <c r="Y5" s="14" t="str">
        <f t="shared" si="3"/>
        <v>1504</v>
      </c>
      <c r="Z5" s="15" t="str">
        <f t="shared" ref="Z5:AE5" si="22">B204</f>
        <v>川崎</v>
      </c>
      <c r="AA5" s="16">
        <f t="shared" si="22"/>
        <v>2</v>
      </c>
      <c r="AB5" s="16">
        <f t="shared" si="22"/>
        <v>0</v>
      </c>
      <c r="AC5" s="16" t="str">
        <f t="shared" si="22"/>
        <v>川崎市立住吉中学校</v>
      </c>
      <c r="AD5" s="16">
        <f t="shared" si="22"/>
        <v>121</v>
      </c>
      <c r="AE5" s="14" t="str">
        <f t="shared" si="22"/>
        <v>2121</v>
      </c>
      <c r="AF5" s="15" t="str">
        <f t="shared" ref="AF5:AK5" si="23">B254</f>
        <v>相模原</v>
      </c>
      <c r="AG5" s="16">
        <f t="shared" si="23"/>
        <v>3</v>
      </c>
      <c r="AH5" s="16">
        <f t="shared" si="23"/>
        <v>0</v>
      </c>
      <c r="AI5" s="16" t="str">
        <f t="shared" si="23"/>
        <v>相模原市立藤野中学校</v>
      </c>
      <c r="AJ5" s="16">
        <f t="shared" si="23"/>
        <v>113</v>
      </c>
      <c r="AK5" s="14" t="str">
        <f t="shared" si="23"/>
        <v>3113</v>
      </c>
      <c r="AL5" s="15" t="str">
        <f t="shared" ref="AL5:AQ5" si="24">B304</f>
        <v>横須賀</v>
      </c>
      <c r="AM5" s="16">
        <f t="shared" si="24"/>
        <v>4</v>
      </c>
      <c r="AN5" s="16">
        <f t="shared" si="24"/>
        <v>0</v>
      </c>
      <c r="AO5" s="16" t="str">
        <f t="shared" si="24"/>
        <v>横須賀市立北下浦中学校</v>
      </c>
      <c r="AP5" s="16">
        <f t="shared" si="24"/>
        <v>122</v>
      </c>
      <c r="AQ5" s="14" t="str">
        <f t="shared" si="24"/>
        <v>4122</v>
      </c>
      <c r="AR5" s="15" t="str">
        <f t="shared" ref="AR5:AW5" si="25">B354</f>
        <v>湘南</v>
      </c>
      <c r="AS5" s="16">
        <f t="shared" si="25"/>
        <v>5</v>
      </c>
      <c r="AT5" s="16">
        <f t="shared" si="25"/>
        <v>0</v>
      </c>
      <c r="AU5" s="16" t="str">
        <f t="shared" si="25"/>
        <v>茅ヶ崎市立中島中学校</v>
      </c>
      <c r="AV5" s="16">
        <f t="shared" si="25"/>
        <v>136</v>
      </c>
      <c r="AW5" s="14" t="str">
        <f t="shared" si="25"/>
        <v>5136</v>
      </c>
      <c r="AX5" s="15" t="str">
        <f t="shared" ref="AX5:BC5" si="26">B404</f>
        <v>中</v>
      </c>
      <c r="AY5" s="16">
        <f t="shared" si="26"/>
        <v>6</v>
      </c>
      <c r="AZ5" s="16">
        <f t="shared" si="26"/>
        <v>0</v>
      </c>
      <c r="BA5" s="16" t="str">
        <f t="shared" si="26"/>
        <v>伊勢原市立山王中学校</v>
      </c>
      <c r="BB5" s="16">
        <f t="shared" si="26"/>
        <v>128</v>
      </c>
      <c r="BC5" s="14" t="str">
        <f t="shared" si="26"/>
        <v>6128</v>
      </c>
      <c r="BD5" s="15" t="str">
        <f t="shared" ref="BD5:BI5" si="27">B454</f>
        <v>県央</v>
      </c>
      <c r="BE5" s="16">
        <f t="shared" si="27"/>
        <v>7</v>
      </c>
      <c r="BF5" s="16">
        <f t="shared" si="27"/>
        <v>0</v>
      </c>
      <c r="BG5" s="16" t="str">
        <f t="shared" si="27"/>
        <v>綾瀬市立北の台中学校</v>
      </c>
      <c r="BH5" s="16">
        <f t="shared" si="27"/>
        <v>143</v>
      </c>
      <c r="BI5" s="14" t="str">
        <f t="shared" si="27"/>
        <v>7143</v>
      </c>
    </row>
    <row r="6" spans="1:61" ht="16.5" customHeight="1" x14ac:dyDescent="0.2">
      <c r="A6" s="17">
        <v>1105</v>
      </c>
      <c r="B6" s="18" t="s">
        <v>553</v>
      </c>
      <c r="C6" s="19">
        <v>1</v>
      </c>
      <c r="D6" s="19"/>
      <c r="E6" s="19" t="s">
        <v>22</v>
      </c>
      <c r="F6" s="20">
        <v>105</v>
      </c>
      <c r="G6" s="17" t="str">
        <f t="shared" si="0"/>
        <v>1105</v>
      </c>
      <c r="H6" s="18" t="str">
        <f t="shared" si="1"/>
        <v>横浜</v>
      </c>
      <c r="I6" s="19">
        <f t="shared" si="1"/>
        <v>1</v>
      </c>
      <c r="J6" s="19" t="str">
        <f t="shared" si="1"/>
        <v>旭区</v>
      </c>
      <c r="K6" s="19" t="str">
        <f t="shared" si="1"/>
        <v>横浜市立旭中学校</v>
      </c>
      <c r="L6" s="20">
        <f t="shared" si="1"/>
        <v>155</v>
      </c>
      <c r="M6" s="17" t="str">
        <f t="shared" si="1"/>
        <v>1155</v>
      </c>
      <c r="N6" s="18" t="str">
        <f t="shared" si="2"/>
        <v>横浜</v>
      </c>
      <c r="O6" s="19">
        <f t="shared" si="2"/>
        <v>1</v>
      </c>
      <c r="P6" s="19">
        <f t="shared" si="2"/>
        <v>0</v>
      </c>
      <c r="Q6" s="19" t="str">
        <f t="shared" si="2"/>
        <v>横浜市立上永谷中学校</v>
      </c>
      <c r="R6" s="20">
        <f t="shared" si="2"/>
        <v>205</v>
      </c>
      <c r="S6" s="17" t="str">
        <f t="shared" si="2"/>
        <v>1205</v>
      </c>
      <c r="T6" s="18" t="str">
        <f t="shared" si="3"/>
        <v>横浜</v>
      </c>
      <c r="U6" s="19">
        <f t="shared" si="3"/>
        <v>1</v>
      </c>
      <c r="V6" s="19">
        <f t="shared" si="3"/>
        <v>0</v>
      </c>
      <c r="W6" s="19" t="str">
        <f t="shared" si="3"/>
        <v>神奈川学園中学校</v>
      </c>
      <c r="X6" s="20">
        <f t="shared" si="3"/>
        <v>505</v>
      </c>
      <c r="Y6" s="17" t="str">
        <f t="shared" si="3"/>
        <v>1505</v>
      </c>
      <c r="Z6" s="18" t="str">
        <f t="shared" ref="Z6:AE6" si="28">B205</f>
        <v>川崎</v>
      </c>
      <c r="AA6" s="19">
        <f t="shared" si="28"/>
        <v>2</v>
      </c>
      <c r="AB6" s="19">
        <f t="shared" si="28"/>
        <v>0</v>
      </c>
      <c r="AC6" s="19" t="str">
        <f t="shared" si="28"/>
        <v>川崎市立今井中学校</v>
      </c>
      <c r="AD6" s="20">
        <f t="shared" si="28"/>
        <v>122</v>
      </c>
      <c r="AE6" s="17" t="str">
        <f t="shared" si="28"/>
        <v>2122</v>
      </c>
      <c r="AF6" s="18" t="str">
        <f t="shared" ref="AF6:AK6" si="29">B255</f>
        <v>相模原</v>
      </c>
      <c r="AG6" s="19">
        <f t="shared" si="29"/>
        <v>3</v>
      </c>
      <c r="AH6" s="19">
        <f t="shared" si="29"/>
        <v>0</v>
      </c>
      <c r="AI6" s="19" t="str">
        <f t="shared" si="29"/>
        <v>相模原市立北相中学校</v>
      </c>
      <c r="AJ6" s="20">
        <f t="shared" si="29"/>
        <v>114</v>
      </c>
      <c r="AK6" s="17" t="str">
        <f t="shared" si="29"/>
        <v>3114</v>
      </c>
      <c r="AL6" s="18" t="str">
        <f t="shared" ref="AL6:AQ6" si="30">B305</f>
        <v>横須賀</v>
      </c>
      <c r="AM6" s="19">
        <f t="shared" si="30"/>
        <v>4</v>
      </c>
      <c r="AN6" s="19">
        <f t="shared" si="30"/>
        <v>0</v>
      </c>
      <c r="AO6" s="19" t="str">
        <f t="shared" si="30"/>
        <v>横須賀市立野比中学校</v>
      </c>
      <c r="AP6" s="20">
        <f t="shared" si="30"/>
        <v>123</v>
      </c>
      <c r="AQ6" s="17" t="str">
        <f t="shared" si="30"/>
        <v>4123</v>
      </c>
      <c r="AR6" s="18" t="str">
        <f t="shared" ref="AR6:AW6" si="31">B355</f>
        <v>湘南</v>
      </c>
      <c r="AS6" s="19">
        <f t="shared" si="31"/>
        <v>5</v>
      </c>
      <c r="AT6" s="19">
        <f t="shared" si="31"/>
        <v>0</v>
      </c>
      <c r="AU6" s="19" t="str">
        <f t="shared" si="31"/>
        <v>茅ヶ崎市立鶴が台中学校</v>
      </c>
      <c r="AV6" s="20">
        <f t="shared" si="31"/>
        <v>137</v>
      </c>
      <c r="AW6" s="17" t="str">
        <f t="shared" si="31"/>
        <v>5137</v>
      </c>
      <c r="AX6" s="18" t="str">
        <f t="shared" ref="AX6:BC6" si="32">B405</f>
        <v>中</v>
      </c>
      <c r="AY6" s="19">
        <f t="shared" si="32"/>
        <v>6</v>
      </c>
      <c r="AZ6" s="19">
        <f t="shared" si="32"/>
        <v>0</v>
      </c>
      <c r="BA6" s="19" t="str">
        <f t="shared" si="32"/>
        <v>伊勢原市立成瀬中学校</v>
      </c>
      <c r="BB6" s="20">
        <f t="shared" si="32"/>
        <v>129</v>
      </c>
      <c r="BC6" s="17" t="str">
        <f t="shared" si="32"/>
        <v>6129</v>
      </c>
      <c r="BD6" s="18" t="str">
        <f t="shared" ref="BD6:BI6" si="33">B455</f>
        <v>県央</v>
      </c>
      <c r="BE6" s="19">
        <f t="shared" si="33"/>
        <v>7</v>
      </c>
      <c r="BF6" s="19">
        <f t="shared" si="33"/>
        <v>0</v>
      </c>
      <c r="BG6" s="19" t="str">
        <f t="shared" si="33"/>
        <v>綾瀬市立春日台中学校</v>
      </c>
      <c r="BH6" s="20">
        <f t="shared" si="33"/>
        <v>144</v>
      </c>
      <c r="BI6" s="17" t="str">
        <f t="shared" si="33"/>
        <v>7144</v>
      </c>
    </row>
    <row r="7" spans="1:61" ht="16.5" customHeight="1" x14ac:dyDescent="0.2">
      <c r="A7" s="11">
        <v>1106</v>
      </c>
      <c r="B7" s="12" t="s">
        <v>553</v>
      </c>
      <c r="C7" s="13">
        <v>1</v>
      </c>
      <c r="D7" s="13"/>
      <c r="E7" s="13" t="s">
        <v>23</v>
      </c>
      <c r="F7" s="13">
        <v>106</v>
      </c>
      <c r="G7" s="11" t="str">
        <f t="shared" si="0"/>
        <v>1106</v>
      </c>
      <c r="H7" s="12" t="str">
        <f t="shared" si="1"/>
        <v>横浜</v>
      </c>
      <c r="I7" s="13">
        <f t="shared" si="1"/>
        <v>1</v>
      </c>
      <c r="J7" s="13">
        <f t="shared" si="1"/>
        <v>0</v>
      </c>
      <c r="K7" s="13" t="str">
        <f t="shared" si="1"/>
        <v>横浜市立旭北中学校</v>
      </c>
      <c r="L7" s="13">
        <f t="shared" si="1"/>
        <v>156</v>
      </c>
      <c r="M7" s="11" t="str">
        <f t="shared" si="1"/>
        <v>1156</v>
      </c>
      <c r="N7" s="12" t="str">
        <f t="shared" si="2"/>
        <v>横浜</v>
      </c>
      <c r="O7" s="13">
        <f t="shared" si="2"/>
        <v>1</v>
      </c>
      <c r="P7" s="13">
        <f t="shared" si="2"/>
        <v>0</v>
      </c>
      <c r="Q7" s="13" t="str">
        <f t="shared" si="2"/>
        <v>横浜市立東永谷中学校</v>
      </c>
      <c r="R7" s="13">
        <f t="shared" si="2"/>
        <v>206</v>
      </c>
      <c r="S7" s="11" t="str">
        <f t="shared" si="2"/>
        <v>1206</v>
      </c>
      <c r="T7" s="12" t="str">
        <f t="shared" si="3"/>
        <v>横浜</v>
      </c>
      <c r="U7" s="13">
        <f t="shared" si="3"/>
        <v>1</v>
      </c>
      <c r="V7" s="13">
        <f t="shared" si="3"/>
        <v>0</v>
      </c>
      <c r="W7" s="13" t="str">
        <f t="shared" si="3"/>
        <v>捜真女学校中学部</v>
      </c>
      <c r="X7" s="13">
        <f t="shared" si="3"/>
        <v>506</v>
      </c>
      <c r="Y7" s="11" t="str">
        <f t="shared" si="3"/>
        <v>1506</v>
      </c>
      <c r="Z7" s="12" t="str">
        <f t="shared" ref="Z7:AE11" si="34">B206</f>
        <v>川崎</v>
      </c>
      <c r="AA7" s="13">
        <f t="shared" si="34"/>
        <v>2</v>
      </c>
      <c r="AB7" s="13">
        <f t="shared" si="34"/>
        <v>0</v>
      </c>
      <c r="AC7" s="13" t="str">
        <f t="shared" si="34"/>
        <v>川崎市立井田中学校</v>
      </c>
      <c r="AD7" s="13">
        <f t="shared" si="34"/>
        <v>123</v>
      </c>
      <c r="AE7" s="11" t="str">
        <f t="shared" si="34"/>
        <v>2123</v>
      </c>
      <c r="AF7" s="12" t="str">
        <f t="shared" ref="AF7:AK7" si="35">B256</f>
        <v>相模原</v>
      </c>
      <c r="AG7" s="13">
        <f t="shared" si="35"/>
        <v>3</v>
      </c>
      <c r="AH7" s="13" t="str">
        <f t="shared" si="35"/>
        <v>中央区</v>
      </c>
      <c r="AI7" s="13" t="str">
        <f t="shared" si="35"/>
        <v>相模原市立大野北中学校</v>
      </c>
      <c r="AJ7" s="13">
        <f t="shared" si="35"/>
        <v>115</v>
      </c>
      <c r="AK7" s="11" t="str">
        <f t="shared" si="35"/>
        <v>3115</v>
      </c>
      <c r="AL7" s="12" t="str">
        <f t="shared" ref="AL7:AQ7" si="36">B306</f>
        <v>横須賀</v>
      </c>
      <c r="AM7" s="13">
        <f t="shared" si="36"/>
        <v>4</v>
      </c>
      <c r="AN7" s="13" t="str">
        <f t="shared" si="36"/>
        <v>三浦市</v>
      </c>
      <c r="AO7" s="13" t="str">
        <f t="shared" si="36"/>
        <v>三浦市立三崎中学校</v>
      </c>
      <c r="AP7" s="13">
        <f t="shared" si="36"/>
        <v>124</v>
      </c>
      <c r="AQ7" s="11" t="str">
        <f t="shared" si="36"/>
        <v>4124</v>
      </c>
      <c r="AR7" s="12" t="str">
        <f t="shared" ref="AR7:AW7" si="37">B356</f>
        <v>湘南</v>
      </c>
      <c r="AS7" s="13">
        <f t="shared" si="37"/>
        <v>5</v>
      </c>
      <c r="AT7" s="13">
        <f t="shared" si="37"/>
        <v>0</v>
      </c>
      <c r="AU7" s="13" t="str">
        <f t="shared" si="37"/>
        <v>茅ヶ崎市立梅田中学校</v>
      </c>
      <c r="AV7" s="13">
        <f t="shared" si="37"/>
        <v>138</v>
      </c>
      <c r="AW7" s="11" t="str">
        <f t="shared" si="37"/>
        <v>5138</v>
      </c>
      <c r="AX7" s="12" t="str">
        <f t="shared" ref="AX7:BC7" si="38">B406</f>
        <v>中</v>
      </c>
      <c r="AY7" s="13">
        <f t="shared" si="38"/>
        <v>6</v>
      </c>
      <c r="AZ7" s="13" t="str">
        <f t="shared" si="38"/>
        <v>中郡</v>
      </c>
      <c r="BA7" s="13" t="str">
        <f t="shared" si="38"/>
        <v>大磯町立大磯中学校</v>
      </c>
      <c r="BB7" s="13">
        <f t="shared" si="38"/>
        <v>130</v>
      </c>
      <c r="BC7" s="11" t="str">
        <f t="shared" si="38"/>
        <v>6130</v>
      </c>
      <c r="BD7" s="12" t="str">
        <f t="shared" ref="BD7:BI7" si="39">B456</f>
        <v>県央</v>
      </c>
      <c r="BE7" s="13">
        <f t="shared" si="39"/>
        <v>7</v>
      </c>
      <c r="BF7" s="13" t="str">
        <f t="shared" si="39"/>
        <v>大和市</v>
      </c>
      <c r="BG7" s="13" t="str">
        <f t="shared" si="39"/>
        <v>聖セシリア女子中学校</v>
      </c>
      <c r="BH7" s="13">
        <f t="shared" si="39"/>
        <v>501</v>
      </c>
      <c r="BI7" s="11" t="str">
        <f t="shared" si="39"/>
        <v>7501</v>
      </c>
    </row>
    <row r="8" spans="1:61" ht="16.5" customHeight="1" x14ac:dyDescent="0.2">
      <c r="A8" s="14">
        <v>1107</v>
      </c>
      <c r="B8" s="15" t="s">
        <v>553</v>
      </c>
      <c r="C8" s="16">
        <v>1</v>
      </c>
      <c r="D8" s="16"/>
      <c r="E8" s="16" t="s">
        <v>24</v>
      </c>
      <c r="F8" s="16">
        <v>107</v>
      </c>
      <c r="G8" s="14" t="str">
        <f t="shared" si="0"/>
        <v>1107</v>
      </c>
      <c r="H8" s="15" t="str">
        <f t="shared" si="1"/>
        <v>横浜</v>
      </c>
      <c r="I8" s="16">
        <f t="shared" si="1"/>
        <v>1</v>
      </c>
      <c r="J8" s="16">
        <f t="shared" si="1"/>
        <v>0</v>
      </c>
      <c r="K8" s="16" t="str">
        <f t="shared" si="1"/>
        <v>横浜市立今宿中学校</v>
      </c>
      <c r="L8" s="16">
        <f t="shared" si="1"/>
        <v>157</v>
      </c>
      <c r="M8" s="14" t="str">
        <f t="shared" si="1"/>
        <v>1157</v>
      </c>
      <c r="N8" s="15" t="str">
        <f t="shared" si="2"/>
        <v>横浜</v>
      </c>
      <c r="O8" s="16">
        <f t="shared" si="2"/>
        <v>1</v>
      </c>
      <c r="P8" s="16">
        <f t="shared" si="2"/>
        <v>0</v>
      </c>
      <c r="Q8" s="16" t="str">
        <f t="shared" si="2"/>
        <v>横浜市立日限山中学校</v>
      </c>
      <c r="R8" s="16">
        <f t="shared" si="2"/>
        <v>207</v>
      </c>
      <c r="S8" s="14" t="str">
        <f t="shared" si="2"/>
        <v>1207</v>
      </c>
      <c r="T8" s="15" t="str">
        <f t="shared" si="3"/>
        <v>横浜</v>
      </c>
      <c r="U8" s="16">
        <f t="shared" si="3"/>
        <v>1</v>
      </c>
      <c r="V8" s="16">
        <f t="shared" si="3"/>
        <v>0</v>
      </c>
      <c r="W8" s="16" t="str">
        <f t="shared" si="3"/>
        <v>横浜創英中学校</v>
      </c>
      <c r="X8" s="16">
        <f t="shared" si="3"/>
        <v>507</v>
      </c>
      <c r="Y8" s="14" t="str">
        <f t="shared" si="3"/>
        <v>1507</v>
      </c>
      <c r="Z8" s="15" t="str">
        <f t="shared" si="34"/>
        <v>川崎</v>
      </c>
      <c r="AA8" s="16">
        <f t="shared" si="34"/>
        <v>2</v>
      </c>
      <c r="AB8" s="16">
        <f t="shared" si="34"/>
        <v>0</v>
      </c>
      <c r="AC8" s="16" t="str">
        <f t="shared" si="34"/>
        <v>川崎市立宮内中学校</v>
      </c>
      <c r="AD8" s="16">
        <f t="shared" si="34"/>
        <v>124</v>
      </c>
      <c r="AE8" s="14" t="str">
        <f t="shared" si="34"/>
        <v>2124</v>
      </c>
      <c r="AF8" s="15" t="str">
        <f t="shared" ref="AF8:AK8" si="40">B257</f>
        <v>相模原</v>
      </c>
      <c r="AG8" s="16">
        <f t="shared" si="40"/>
        <v>3</v>
      </c>
      <c r="AH8" s="16">
        <f t="shared" si="40"/>
        <v>0</v>
      </c>
      <c r="AI8" s="16" t="str">
        <f t="shared" si="40"/>
        <v>相模原市立小山中学校</v>
      </c>
      <c r="AJ8" s="16">
        <f t="shared" si="40"/>
        <v>116</v>
      </c>
      <c r="AK8" s="14" t="str">
        <f t="shared" si="40"/>
        <v>3116</v>
      </c>
      <c r="AL8" s="15" t="str">
        <f t="shared" ref="AL8:AQ8" si="41">B307</f>
        <v>横須賀</v>
      </c>
      <c r="AM8" s="16">
        <f t="shared" si="41"/>
        <v>4</v>
      </c>
      <c r="AN8" s="16">
        <f t="shared" si="41"/>
        <v>0</v>
      </c>
      <c r="AO8" s="16" t="str">
        <f t="shared" si="41"/>
        <v>三浦市立初声中学校</v>
      </c>
      <c r="AP8" s="16">
        <f t="shared" si="41"/>
        <v>125</v>
      </c>
      <c r="AQ8" s="14" t="str">
        <f t="shared" si="41"/>
        <v>4125</v>
      </c>
      <c r="AR8" s="15" t="str">
        <f t="shared" ref="AR8:AW8" si="42">B357</f>
        <v>湘南</v>
      </c>
      <c r="AS8" s="16">
        <f t="shared" si="42"/>
        <v>5</v>
      </c>
      <c r="AT8" s="16">
        <f t="shared" si="42"/>
        <v>0</v>
      </c>
      <c r="AU8" s="16" t="str">
        <f t="shared" si="42"/>
        <v>茅ヶ崎市立萩園中学校</v>
      </c>
      <c r="AV8" s="16">
        <f t="shared" si="42"/>
        <v>139</v>
      </c>
      <c r="AW8" s="14" t="str">
        <f t="shared" si="42"/>
        <v>5139</v>
      </c>
      <c r="AX8" s="15" t="str">
        <f t="shared" ref="AX8:BC8" si="43">B407</f>
        <v>中</v>
      </c>
      <c r="AY8" s="16">
        <f t="shared" si="43"/>
        <v>6</v>
      </c>
      <c r="AZ8" s="16">
        <f t="shared" si="43"/>
        <v>0</v>
      </c>
      <c r="BA8" s="16" t="str">
        <f t="shared" si="43"/>
        <v>大磯町立国府中学校 生沢分校</v>
      </c>
      <c r="BB8" s="16">
        <f t="shared" si="43"/>
        <v>131</v>
      </c>
      <c r="BC8" s="14" t="str">
        <f t="shared" si="43"/>
        <v>6131</v>
      </c>
      <c r="BD8" s="15" t="str">
        <f t="shared" ref="BD8:BI8" si="44">B457</f>
        <v>県西</v>
      </c>
      <c r="BE8" s="16">
        <f t="shared" si="44"/>
        <v>8</v>
      </c>
      <c r="BF8" s="16" t="str">
        <f t="shared" si="44"/>
        <v>小田原市</v>
      </c>
      <c r="BG8" s="16" t="str">
        <f t="shared" si="44"/>
        <v>小田原市立城山中学校</v>
      </c>
      <c r="BH8" s="16">
        <f t="shared" si="44"/>
        <v>101</v>
      </c>
      <c r="BI8" s="14" t="str">
        <f t="shared" si="44"/>
        <v>8101</v>
      </c>
    </row>
    <row r="9" spans="1:61" ht="16.5" customHeight="1" x14ac:dyDescent="0.2">
      <c r="A9" s="14">
        <v>1108</v>
      </c>
      <c r="B9" s="15" t="s">
        <v>553</v>
      </c>
      <c r="C9" s="16">
        <v>1</v>
      </c>
      <c r="D9" s="16"/>
      <c r="E9" s="16" t="s">
        <v>25</v>
      </c>
      <c r="F9" s="16">
        <v>108</v>
      </c>
      <c r="G9" s="14" t="str">
        <f t="shared" si="0"/>
        <v>1108</v>
      </c>
      <c r="H9" s="15" t="str">
        <f t="shared" si="1"/>
        <v>横浜</v>
      </c>
      <c r="I9" s="16">
        <f t="shared" si="1"/>
        <v>1</v>
      </c>
      <c r="J9" s="16">
        <f t="shared" si="1"/>
        <v>0</v>
      </c>
      <c r="K9" s="16" t="str">
        <f t="shared" si="1"/>
        <v>横浜市立上白根中学校</v>
      </c>
      <c r="L9" s="16">
        <f t="shared" si="1"/>
        <v>158</v>
      </c>
      <c r="M9" s="14" t="str">
        <f t="shared" si="1"/>
        <v>1158</v>
      </c>
      <c r="N9" s="15" t="str">
        <f t="shared" si="2"/>
        <v>横浜</v>
      </c>
      <c r="O9" s="16">
        <f t="shared" si="2"/>
        <v>1</v>
      </c>
      <c r="P9" s="16">
        <f t="shared" si="2"/>
        <v>0</v>
      </c>
      <c r="Q9" s="16" t="str">
        <f t="shared" si="2"/>
        <v>横浜市立日野南中学校</v>
      </c>
      <c r="R9" s="16">
        <f t="shared" si="2"/>
        <v>208</v>
      </c>
      <c r="S9" s="14" t="str">
        <f t="shared" si="2"/>
        <v>1208</v>
      </c>
      <c r="T9" s="15" t="str">
        <f t="shared" si="3"/>
        <v>横浜</v>
      </c>
      <c r="U9" s="16">
        <f t="shared" si="3"/>
        <v>1</v>
      </c>
      <c r="V9" s="16" t="str">
        <f t="shared" si="3"/>
        <v>中区</v>
      </c>
      <c r="W9" s="16" t="str">
        <f t="shared" si="3"/>
        <v>聖光学院中学校</v>
      </c>
      <c r="X9" s="16">
        <f t="shared" si="3"/>
        <v>508</v>
      </c>
      <c r="Y9" s="14" t="str">
        <f t="shared" si="3"/>
        <v>1508</v>
      </c>
      <c r="Z9" s="15" t="str">
        <f t="shared" si="34"/>
        <v>川崎</v>
      </c>
      <c r="AA9" s="16">
        <f t="shared" si="34"/>
        <v>2</v>
      </c>
      <c r="AB9" s="16" t="str">
        <f t="shared" si="34"/>
        <v>高津区</v>
      </c>
      <c r="AC9" s="16" t="str">
        <f t="shared" si="34"/>
        <v>川崎市立高津中学校</v>
      </c>
      <c r="AD9" s="16">
        <f t="shared" si="34"/>
        <v>125</v>
      </c>
      <c r="AE9" s="14" t="str">
        <f t="shared" si="34"/>
        <v>2125</v>
      </c>
      <c r="AF9" s="15" t="str">
        <f t="shared" ref="AF9:AK9" si="45">B258</f>
        <v>相模原</v>
      </c>
      <c r="AG9" s="16">
        <f t="shared" si="45"/>
        <v>3</v>
      </c>
      <c r="AH9" s="16">
        <f t="shared" si="45"/>
        <v>0</v>
      </c>
      <c r="AI9" s="16" t="str">
        <f t="shared" si="45"/>
        <v>相模原市立上溝中学校</v>
      </c>
      <c r="AJ9" s="16">
        <f t="shared" si="45"/>
        <v>117</v>
      </c>
      <c r="AK9" s="14" t="str">
        <f t="shared" si="45"/>
        <v>3117</v>
      </c>
      <c r="AL9" s="15" t="str">
        <f t="shared" ref="AL9:AQ9" si="46">B308</f>
        <v>横須賀</v>
      </c>
      <c r="AM9" s="16">
        <f t="shared" si="46"/>
        <v>4</v>
      </c>
      <c r="AN9" s="16">
        <f t="shared" si="46"/>
        <v>0</v>
      </c>
      <c r="AO9" s="16" t="str">
        <f t="shared" si="46"/>
        <v>三浦市立上原中学校</v>
      </c>
      <c r="AP9" s="16">
        <f t="shared" si="46"/>
        <v>126</v>
      </c>
      <c r="AQ9" s="14" t="str">
        <f t="shared" si="46"/>
        <v>4126</v>
      </c>
      <c r="AR9" s="15" t="str">
        <f t="shared" ref="AR9:AW9" si="47">B358</f>
        <v>湘南</v>
      </c>
      <c r="AS9" s="16">
        <f t="shared" si="47"/>
        <v>5</v>
      </c>
      <c r="AT9" s="16">
        <f t="shared" si="47"/>
        <v>0</v>
      </c>
      <c r="AU9" s="16" t="str">
        <f t="shared" si="47"/>
        <v>茅ヶ崎市立浜須賀中学校</v>
      </c>
      <c r="AV9" s="16">
        <f t="shared" si="47"/>
        <v>140</v>
      </c>
      <c r="AW9" s="14" t="str">
        <f t="shared" si="47"/>
        <v>5140</v>
      </c>
      <c r="AX9" s="15" t="str">
        <f t="shared" ref="AX9:BC9" si="48">B408</f>
        <v>中</v>
      </c>
      <c r="AY9" s="16">
        <f t="shared" si="48"/>
        <v>6</v>
      </c>
      <c r="AZ9" s="16">
        <f t="shared" si="48"/>
        <v>0</v>
      </c>
      <c r="BA9" s="16" t="str">
        <f t="shared" si="48"/>
        <v>二宮町立二宮中学校</v>
      </c>
      <c r="BB9" s="16">
        <f t="shared" si="48"/>
        <v>132</v>
      </c>
      <c r="BC9" s="14" t="str">
        <f t="shared" si="48"/>
        <v>6132</v>
      </c>
      <c r="BD9" s="15" t="str">
        <f t="shared" ref="BD9:BI9" si="49">B458</f>
        <v>県西</v>
      </c>
      <c r="BE9" s="16">
        <f t="shared" si="49"/>
        <v>8</v>
      </c>
      <c r="BF9" s="16">
        <f t="shared" si="49"/>
        <v>0</v>
      </c>
      <c r="BG9" s="16" t="str">
        <f t="shared" si="49"/>
        <v>小田原市立白鴎中学校</v>
      </c>
      <c r="BH9" s="16">
        <f t="shared" si="49"/>
        <v>102</v>
      </c>
      <c r="BI9" s="14" t="str">
        <f t="shared" si="49"/>
        <v>8102</v>
      </c>
    </row>
    <row r="10" spans="1:61" ht="16.5" customHeight="1" x14ac:dyDescent="0.2">
      <c r="A10" s="14">
        <v>1109</v>
      </c>
      <c r="B10" s="15" t="s">
        <v>553</v>
      </c>
      <c r="C10" s="16">
        <v>1</v>
      </c>
      <c r="D10" s="16"/>
      <c r="E10" s="16" t="s">
        <v>26</v>
      </c>
      <c r="F10" s="16">
        <v>109</v>
      </c>
      <c r="G10" s="14" t="str">
        <f t="shared" si="0"/>
        <v>1109</v>
      </c>
      <c r="H10" s="15" t="str">
        <f t="shared" si="1"/>
        <v>横浜</v>
      </c>
      <c r="I10" s="16">
        <f t="shared" si="1"/>
        <v>1</v>
      </c>
      <c r="J10" s="16">
        <f t="shared" si="1"/>
        <v>0</v>
      </c>
      <c r="K10" s="16" t="str">
        <f t="shared" si="1"/>
        <v>横浜市立希望が丘中学校</v>
      </c>
      <c r="L10" s="16">
        <f t="shared" si="1"/>
        <v>159</v>
      </c>
      <c r="M10" s="14" t="str">
        <f t="shared" si="1"/>
        <v>1159</v>
      </c>
      <c r="N10" s="15" t="str">
        <f t="shared" si="2"/>
        <v>横浜</v>
      </c>
      <c r="O10" s="16">
        <f t="shared" si="2"/>
        <v>1</v>
      </c>
      <c r="P10" s="16">
        <f t="shared" si="2"/>
        <v>0</v>
      </c>
      <c r="Q10" s="16" t="str">
        <f t="shared" si="2"/>
        <v>横浜市立南高等学校附属中学校</v>
      </c>
      <c r="R10" s="16">
        <f t="shared" si="2"/>
        <v>209</v>
      </c>
      <c r="S10" s="14" t="str">
        <f t="shared" si="2"/>
        <v>1209</v>
      </c>
      <c r="T10" s="15" t="str">
        <f t="shared" si="3"/>
        <v>横浜</v>
      </c>
      <c r="U10" s="16">
        <f t="shared" si="3"/>
        <v>1</v>
      </c>
      <c r="V10" s="16">
        <f t="shared" si="3"/>
        <v>0</v>
      </c>
      <c r="W10" s="16" t="str">
        <f t="shared" si="3"/>
        <v>フェリス女学院中学校</v>
      </c>
      <c r="X10" s="16">
        <f t="shared" si="3"/>
        <v>509</v>
      </c>
      <c r="Y10" s="14" t="str">
        <f t="shared" si="3"/>
        <v>1509</v>
      </c>
      <c r="Z10" s="15" t="str">
        <f t="shared" si="34"/>
        <v>川崎</v>
      </c>
      <c r="AA10" s="16">
        <f t="shared" si="34"/>
        <v>2</v>
      </c>
      <c r="AB10" s="16">
        <f t="shared" si="34"/>
        <v>0</v>
      </c>
      <c r="AC10" s="16" t="str">
        <f t="shared" si="34"/>
        <v>川崎市立東高津中学校</v>
      </c>
      <c r="AD10" s="16">
        <f t="shared" si="34"/>
        <v>126</v>
      </c>
      <c r="AE10" s="14" t="str">
        <f t="shared" si="34"/>
        <v>2126</v>
      </c>
      <c r="AF10" s="15" t="str">
        <f t="shared" ref="AF10:AK10" si="50">B259</f>
        <v>相模原</v>
      </c>
      <c r="AG10" s="16">
        <f t="shared" si="50"/>
        <v>3</v>
      </c>
      <c r="AH10" s="16">
        <f t="shared" si="50"/>
        <v>0</v>
      </c>
      <c r="AI10" s="16" t="str">
        <f t="shared" si="50"/>
        <v>相模原市立上溝南中学校</v>
      </c>
      <c r="AJ10" s="16">
        <f t="shared" si="50"/>
        <v>118</v>
      </c>
      <c r="AK10" s="14" t="str">
        <f t="shared" si="50"/>
        <v>3118</v>
      </c>
      <c r="AL10" s="15" t="str">
        <f t="shared" ref="AL10:AQ10" si="51">B309</f>
        <v>横須賀</v>
      </c>
      <c r="AM10" s="16">
        <f t="shared" si="51"/>
        <v>4</v>
      </c>
      <c r="AN10" s="16">
        <f t="shared" si="51"/>
        <v>0</v>
      </c>
      <c r="AO10" s="16" t="str">
        <f t="shared" si="51"/>
        <v>三浦市立南下浦中学校</v>
      </c>
      <c r="AP10" s="16">
        <f t="shared" si="51"/>
        <v>127</v>
      </c>
      <c r="AQ10" s="14" t="str">
        <f t="shared" si="51"/>
        <v>4127</v>
      </c>
      <c r="AR10" s="15" t="str">
        <f t="shared" ref="AR10:AW10" si="52">B359</f>
        <v>湘南</v>
      </c>
      <c r="AS10" s="16">
        <f t="shared" si="52"/>
        <v>5</v>
      </c>
      <c r="AT10" s="16">
        <f t="shared" si="52"/>
        <v>0</v>
      </c>
      <c r="AU10" s="16" t="str">
        <f t="shared" si="52"/>
        <v>茅ヶ崎市立北陽中学校</v>
      </c>
      <c r="AV10" s="16">
        <f t="shared" si="52"/>
        <v>141</v>
      </c>
      <c r="AW10" s="14" t="str">
        <f t="shared" si="52"/>
        <v>5141</v>
      </c>
      <c r="AX10" s="15" t="str">
        <f t="shared" ref="AX10:BC10" si="53">B409</f>
        <v>中</v>
      </c>
      <c r="AY10" s="16">
        <f t="shared" si="53"/>
        <v>6</v>
      </c>
      <c r="AZ10" s="16">
        <f t="shared" si="53"/>
        <v>0</v>
      </c>
      <c r="BA10" s="16" t="str">
        <f t="shared" si="53"/>
        <v>二宮町立二宮西中学校</v>
      </c>
      <c r="BB10" s="16">
        <f t="shared" si="53"/>
        <v>133</v>
      </c>
      <c r="BC10" s="14" t="str">
        <f t="shared" si="53"/>
        <v>6133</v>
      </c>
      <c r="BD10" s="15" t="str">
        <f t="shared" ref="BD10:BI10" si="54">B459</f>
        <v>県西</v>
      </c>
      <c r="BE10" s="16">
        <f t="shared" si="54"/>
        <v>8</v>
      </c>
      <c r="BF10" s="16">
        <f t="shared" si="54"/>
        <v>0</v>
      </c>
      <c r="BG10" s="16" t="str">
        <f t="shared" si="54"/>
        <v>小田原市立白山中学校</v>
      </c>
      <c r="BH10" s="16">
        <f t="shared" si="54"/>
        <v>103</v>
      </c>
      <c r="BI10" s="14" t="str">
        <f t="shared" si="54"/>
        <v>8103</v>
      </c>
    </row>
    <row r="11" spans="1:61" ht="16.5" customHeight="1" x14ac:dyDescent="0.2">
      <c r="A11" s="17">
        <v>1110</v>
      </c>
      <c r="B11" s="18" t="s">
        <v>553</v>
      </c>
      <c r="C11" s="19">
        <v>1</v>
      </c>
      <c r="D11" s="19" t="s">
        <v>554</v>
      </c>
      <c r="E11" s="19" t="s">
        <v>27</v>
      </c>
      <c r="F11" s="20">
        <v>110</v>
      </c>
      <c r="G11" s="17" t="str">
        <f t="shared" si="0"/>
        <v>1110</v>
      </c>
      <c r="H11" s="18" t="str">
        <f t="shared" si="1"/>
        <v>横浜</v>
      </c>
      <c r="I11" s="19">
        <f t="shared" si="1"/>
        <v>1</v>
      </c>
      <c r="J11" s="19">
        <f t="shared" si="1"/>
        <v>0</v>
      </c>
      <c r="K11" s="19" t="str">
        <f t="shared" si="1"/>
        <v>横浜市立左近山中学校</v>
      </c>
      <c r="L11" s="20">
        <f t="shared" si="1"/>
        <v>160</v>
      </c>
      <c r="M11" s="17" t="str">
        <f t="shared" si="1"/>
        <v>1160</v>
      </c>
      <c r="N11" s="18" t="str">
        <f t="shared" si="2"/>
        <v>横浜</v>
      </c>
      <c r="O11" s="19">
        <f t="shared" si="2"/>
        <v>1</v>
      </c>
      <c r="P11" s="19">
        <f t="shared" si="2"/>
        <v>0</v>
      </c>
      <c r="Q11" s="19" t="str">
        <f t="shared" si="2"/>
        <v>横浜市立野庭中学校</v>
      </c>
      <c r="R11" s="20">
        <f t="shared" si="2"/>
        <v>210</v>
      </c>
      <c r="S11" s="17" t="str">
        <f t="shared" si="2"/>
        <v>1210</v>
      </c>
      <c r="T11" s="18" t="str">
        <f t="shared" si="3"/>
        <v>横浜</v>
      </c>
      <c r="U11" s="19">
        <f t="shared" si="3"/>
        <v>1</v>
      </c>
      <c r="V11" s="19">
        <f t="shared" si="3"/>
        <v>0</v>
      </c>
      <c r="W11" s="19" t="str">
        <f t="shared" si="3"/>
        <v>横浜共立学園中学校</v>
      </c>
      <c r="X11" s="20">
        <f t="shared" si="3"/>
        <v>510</v>
      </c>
      <c r="Y11" s="17" t="str">
        <f t="shared" si="3"/>
        <v>1510</v>
      </c>
      <c r="Z11" s="18" t="str">
        <f t="shared" si="34"/>
        <v>川崎</v>
      </c>
      <c r="AA11" s="19">
        <f t="shared" si="34"/>
        <v>2</v>
      </c>
      <c r="AB11" s="19">
        <f t="shared" si="34"/>
        <v>0</v>
      </c>
      <c r="AC11" s="19" t="str">
        <f t="shared" si="34"/>
        <v>川崎市立西高津中学校</v>
      </c>
      <c r="AD11" s="20">
        <f t="shared" si="34"/>
        <v>127</v>
      </c>
      <c r="AE11" s="17" t="str">
        <f t="shared" si="34"/>
        <v>2127</v>
      </c>
      <c r="AF11" s="18" t="str">
        <f t="shared" ref="AF11:AK11" si="55">B260</f>
        <v>相模原</v>
      </c>
      <c r="AG11" s="19">
        <f t="shared" si="55"/>
        <v>3</v>
      </c>
      <c r="AH11" s="19">
        <f t="shared" si="55"/>
        <v>0</v>
      </c>
      <c r="AI11" s="19" t="str">
        <f t="shared" si="55"/>
        <v>相模原市立共和中学校</v>
      </c>
      <c r="AJ11" s="20">
        <f t="shared" si="55"/>
        <v>119</v>
      </c>
      <c r="AK11" s="17" t="str">
        <f t="shared" si="55"/>
        <v>3119</v>
      </c>
      <c r="AL11" s="18" t="str">
        <f t="shared" ref="AL11:AQ11" si="56">B310</f>
        <v>横須賀</v>
      </c>
      <c r="AM11" s="19">
        <f t="shared" si="56"/>
        <v>4</v>
      </c>
      <c r="AN11" s="19" t="str">
        <f t="shared" si="56"/>
        <v>逗子市</v>
      </c>
      <c r="AO11" s="19" t="str">
        <f t="shared" si="56"/>
        <v>逗子市立逗子中学校</v>
      </c>
      <c r="AP11" s="20">
        <f t="shared" si="56"/>
        <v>128</v>
      </c>
      <c r="AQ11" s="17" t="str">
        <f t="shared" si="56"/>
        <v>4128</v>
      </c>
      <c r="AR11" s="18" t="str">
        <f t="shared" ref="AR11:AW11" si="57">B360</f>
        <v>湘南</v>
      </c>
      <c r="AS11" s="19">
        <f t="shared" si="57"/>
        <v>5</v>
      </c>
      <c r="AT11" s="19" t="str">
        <f t="shared" si="57"/>
        <v>高座郡</v>
      </c>
      <c r="AU11" s="19" t="str">
        <f t="shared" si="57"/>
        <v>寒川町立旭が丘中学校</v>
      </c>
      <c r="AV11" s="20">
        <f t="shared" si="57"/>
        <v>142</v>
      </c>
      <c r="AW11" s="17" t="str">
        <f t="shared" si="57"/>
        <v>5142</v>
      </c>
      <c r="AX11" s="18" t="str">
        <f t="shared" ref="AX11:BC11" si="58">B410</f>
        <v>中</v>
      </c>
      <c r="AY11" s="19">
        <f t="shared" si="58"/>
        <v>6</v>
      </c>
      <c r="AZ11" s="19" t="str">
        <f t="shared" si="58"/>
        <v>伊勢原市</v>
      </c>
      <c r="BA11" s="19" t="str">
        <f t="shared" si="58"/>
        <v>自修館中等教育学校</v>
      </c>
      <c r="BB11" s="20">
        <f t="shared" si="58"/>
        <v>501</v>
      </c>
      <c r="BC11" s="17" t="str">
        <f t="shared" si="58"/>
        <v>6501</v>
      </c>
      <c r="BD11" s="18" t="str">
        <f t="shared" ref="BD11:BI11" si="59">B460</f>
        <v>県西</v>
      </c>
      <c r="BE11" s="19">
        <f t="shared" si="59"/>
        <v>8</v>
      </c>
      <c r="BF11" s="19">
        <f t="shared" si="59"/>
        <v>0</v>
      </c>
      <c r="BG11" s="19" t="str">
        <f t="shared" si="59"/>
        <v>小田原市立城南中学校</v>
      </c>
      <c r="BH11" s="20">
        <f t="shared" si="59"/>
        <v>104</v>
      </c>
      <c r="BI11" s="17" t="str">
        <f t="shared" si="59"/>
        <v>8104</v>
      </c>
    </row>
    <row r="12" spans="1:61" ht="16.5" customHeight="1" x14ac:dyDescent="0.2">
      <c r="A12" s="11">
        <v>1111</v>
      </c>
      <c r="B12" s="12" t="s">
        <v>553</v>
      </c>
      <c r="C12" s="13">
        <v>1</v>
      </c>
      <c r="D12" s="13"/>
      <c r="E12" s="13" t="s">
        <v>28</v>
      </c>
      <c r="F12" s="13">
        <v>111</v>
      </c>
      <c r="G12" s="11" t="str">
        <f>CONCATENATE(C12,F12)</f>
        <v>1111</v>
      </c>
      <c r="H12" s="12" t="str">
        <f t="shared" si="1"/>
        <v>横浜</v>
      </c>
      <c r="I12" s="13">
        <f t="shared" si="1"/>
        <v>1</v>
      </c>
      <c r="J12" s="13">
        <f t="shared" si="1"/>
        <v>0</v>
      </c>
      <c r="K12" s="13" t="str">
        <f t="shared" si="1"/>
        <v>横浜市立都岡中学校</v>
      </c>
      <c r="L12" s="13">
        <f t="shared" si="1"/>
        <v>161</v>
      </c>
      <c r="M12" s="11" t="str">
        <f t="shared" si="1"/>
        <v>1161</v>
      </c>
      <c r="N12" s="12" t="str">
        <f t="shared" si="2"/>
        <v>横浜</v>
      </c>
      <c r="O12" s="13">
        <f t="shared" si="2"/>
        <v>1</v>
      </c>
      <c r="P12" s="13" t="str">
        <f t="shared" si="2"/>
        <v>栄区</v>
      </c>
      <c r="Q12" s="13" t="str">
        <f t="shared" si="2"/>
        <v>横浜市立飯島中学校</v>
      </c>
      <c r="R12" s="13">
        <f t="shared" si="2"/>
        <v>211</v>
      </c>
      <c r="S12" s="11" t="str">
        <f t="shared" si="2"/>
        <v>1211</v>
      </c>
      <c r="T12" s="12" t="str">
        <f t="shared" si="3"/>
        <v>横浜</v>
      </c>
      <c r="U12" s="13">
        <f t="shared" si="3"/>
        <v>1</v>
      </c>
      <c r="V12" s="13">
        <f t="shared" si="3"/>
        <v>0</v>
      </c>
      <c r="W12" s="13" t="str">
        <f t="shared" si="3"/>
        <v>横浜女学院中学校</v>
      </c>
      <c r="X12" s="13">
        <f t="shared" si="3"/>
        <v>511</v>
      </c>
      <c r="Y12" s="11" t="str">
        <f t="shared" si="3"/>
        <v>1511</v>
      </c>
      <c r="Z12" s="12" t="str">
        <f t="shared" ref="Z12:AE16" si="60">B211</f>
        <v>川崎</v>
      </c>
      <c r="AA12" s="13">
        <f t="shared" si="60"/>
        <v>2</v>
      </c>
      <c r="AB12" s="13">
        <f t="shared" si="60"/>
        <v>0</v>
      </c>
      <c r="AC12" s="13" t="str">
        <f t="shared" si="60"/>
        <v>川崎市立橘中学校</v>
      </c>
      <c r="AD12" s="13">
        <f t="shared" si="60"/>
        <v>128</v>
      </c>
      <c r="AE12" s="11" t="str">
        <f t="shared" si="60"/>
        <v>2128</v>
      </c>
      <c r="AF12" s="12" t="str">
        <f t="shared" ref="AF12:AK12" si="61">B261</f>
        <v>相模原</v>
      </c>
      <c r="AG12" s="13">
        <f t="shared" si="61"/>
        <v>3</v>
      </c>
      <c r="AH12" s="13">
        <f t="shared" si="61"/>
        <v>0</v>
      </c>
      <c r="AI12" s="13" t="str">
        <f t="shared" si="61"/>
        <v>相模原市立清新中学校</v>
      </c>
      <c r="AJ12" s="13">
        <f t="shared" si="61"/>
        <v>120</v>
      </c>
      <c r="AK12" s="11" t="str">
        <f t="shared" si="61"/>
        <v>3120</v>
      </c>
      <c r="AL12" s="12" t="str">
        <f t="shared" ref="AL12:AQ12" si="62">B311</f>
        <v>横須賀</v>
      </c>
      <c r="AM12" s="13">
        <f t="shared" si="62"/>
        <v>4</v>
      </c>
      <c r="AN12" s="13">
        <f t="shared" si="62"/>
        <v>0</v>
      </c>
      <c r="AO12" s="13" t="str">
        <f t="shared" si="62"/>
        <v>逗子市立久木中学校</v>
      </c>
      <c r="AP12" s="13">
        <f t="shared" si="62"/>
        <v>129</v>
      </c>
      <c r="AQ12" s="11" t="str">
        <f t="shared" si="62"/>
        <v>4129</v>
      </c>
      <c r="AR12" s="12" t="str">
        <f t="shared" ref="AR12:AW12" si="63">B361</f>
        <v>湘南</v>
      </c>
      <c r="AS12" s="13">
        <f t="shared" si="63"/>
        <v>5</v>
      </c>
      <c r="AT12" s="13">
        <f t="shared" si="63"/>
        <v>0</v>
      </c>
      <c r="AU12" s="13" t="str">
        <f t="shared" si="63"/>
        <v>寒川町立寒川中学校</v>
      </c>
      <c r="AV12" s="13">
        <f t="shared" si="63"/>
        <v>143</v>
      </c>
      <c r="AW12" s="11" t="str">
        <f t="shared" si="63"/>
        <v>5143</v>
      </c>
      <c r="AX12" s="12" t="str">
        <f t="shared" ref="AX12:BC12" si="64">B411</f>
        <v>中</v>
      </c>
      <c r="AY12" s="13">
        <f t="shared" si="64"/>
        <v>6</v>
      </c>
      <c r="AZ12" s="13" t="str">
        <f t="shared" si="64"/>
        <v>中郡</v>
      </c>
      <c r="BA12" s="13" t="str">
        <f t="shared" si="64"/>
        <v>聖ステパノ学園中学校</v>
      </c>
      <c r="BB12" s="13">
        <f t="shared" si="64"/>
        <v>502</v>
      </c>
      <c r="BC12" s="11" t="str">
        <f t="shared" si="64"/>
        <v>6502</v>
      </c>
      <c r="BD12" s="12" t="str">
        <f t="shared" ref="BD12:BI12" si="65">B461</f>
        <v>県西</v>
      </c>
      <c r="BE12" s="13">
        <f t="shared" si="65"/>
        <v>8</v>
      </c>
      <c r="BF12" s="13">
        <f t="shared" si="65"/>
        <v>0</v>
      </c>
      <c r="BG12" s="13" t="str">
        <f t="shared" si="65"/>
        <v>小田原市立鴨宮中学校</v>
      </c>
      <c r="BH12" s="13">
        <f t="shared" si="65"/>
        <v>105</v>
      </c>
      <c r="BI12" s="11" t="str">
        <f t="shared" si="65"/>
        <v>8105</v>
      </c>
    </row>
    <row r="13" spans="1:61" ht="16.5" customHeight="1" x14ac:dyDescent="0.2">
      <c r="A13" s="14">
        <v>1112</v>
      </c>
      <c r="B13" s="15" t="s">
        <v>553</v>
      </c>
      <c r="C13" s="16">
        <v>1</v>
      </c>
      <c r="D13" s="16"/>
      <c r="E13" s="16" t="s">
        <v>29</v>
      </c>
      <c r="F13" s="16">
        <v>112</v>
      </c>
      <c r="G13" s="14" t="str">
        <f t="shared" si="0"/>
        <v>1112</v>
      </c>
      <c r="H13" s="15" t="str">
        <f t="shared" si="1"/>
        <v>横浜</v>
      </c>
      <c r="I13" s="16">
        <f t="shared" si="1"/>
        <v>1</v>
      </c>
      <c r="J13" s="16">
        <f t="shared" si="1"/>
        <v>0</v>
      </c>
      <c r="K13" s="16" t="str">
        <f t="shared" si="1"/>
        <v>横浜市立鶴ヶ峯中学校</v>
      </c>
      <c r="L13" s="16">
        <f t="shared" si="1"/>
        <v>162</v>
      </c>
      <c r="M13" s="14" t="str">
        <f t="shared" si="1"/>
        <v>1162</v>
      </c>
      <c r="N13" s="15" t="str">
        <f t="shared" si="2"/>
        <v>横浜</v>
      </c>
      <c r="O13" s="16">
        <f t="shared" si="2"/>
        <v>1</v>
      </c>
      <c r="P13" s="16">
        <f t="shared" si="2"/>
        <v>0</v>
      </c>
      <c r="Q13" s="16" t="str">
        <f t="shared" si="2"/>
        <v>横浜市立桂台中学校</v>
      </c>
      <c r="R13" s="16">
        <f t="shared" si="2"/>
        <v>212</v>
      </c>
      <c r="S13" s="14" t="str">
        <f t="shared" si="2"/>
        <v>1212</v>
      </c>
      <c r="T13" s="15" t="str">
        <f t="shared" si="3"/>
        <v>横浜</v>
      </c>
      <c r="U13" s="16">
        <f t="shared" si="3"/>
        <v>1</v>
      </c>
      <c r="V13" s="16">
        <f t="shared" si="3"/>
        <v>0</v>
      </c>
      <c r="W13" s="16" t="str">
        <f t="shared" si="3"/>
        <v>横浜雙葉中学校</v>
      </c>
      <c r="X13" s="16">
        <f t="shared" si="3"/>
        <v>512</v>
      </c>
      <c r="Y13" s="14" t="str">
        <f t="shared" si="3"/>
        <v>1512</v>
      </c>
      <c r="Z13" s="15" t="str">
        <f t="shared" si="60"/>
        <v>川崎</v>
      </c>
      <c r="AA13" s="16">
        <f t="shared" si="60"/>
        <v>2</v>
      </c>
      <c r="AB13" s="16">
        <f t="shared" si="60"/>
        <v>0</v>
      </c>
      <c r="AC13" s="16" t="str">
        <f t="shared" si="60"/>
        <v>川崎市立東橘中学校</v>
      </c>
      <c r="AD13" s="16">
        <f t="shared" si="60"/>
        <v>129</v>
      </c>
      <c r="AE13" s="14" t="str">
        <f t="shared" si="60"/>
        <v>2129</v>
      </c>
      <c r="AF13" s="15" t="str">
        <f t="shared" ref="AF13:AK13" si="66">B262</f>
        <v>相模原</v>
      </c>
      <c r="AG13" s="16">
        <f t="shared" si="66"/>
        <v>3</v>
      </c>
      <c r="AH13" s="16">
        <f t="shared" si="66"/>
        <v>0</v>
      </c>
      <c r="AI13" s="16" t="str">
        <f t="shared" si="66"/>
        <v>相模原市立田名中学校</v>
      </c>
      <c r="AJ13" s="16">
        <f t="shared" si="66"/>
        <v>121</v>
      </c>
      <c r="AK13" s="14" t="str">
        <f t="shared" si="66"/>
        <v>3121</v>
      </c>
      <c r="AL13" s="15" t="str">
        <f t="shared" ref="AL13:AQ13" si="67">B312</f>
        <v>横須賀</v>
      </c>
      <c r="AM13" s="16">
        <f t="shared" si="67"/>
        <v>4</v>
      </c>
      <c r="AN13" s="16">
        <f t="shared" si="67"/>
        <v>0</v>
      </c>
      <c r="AO13" s="16" t="str">
        <f t="shared" si="67"/>
        <v>逗子市立沼間中学校</v>
      </c>
      <c r="AP13" s="16">
        <f t="shared" si="67"/>
        <v>130</v>
      </c>
      <c r="AQ13" s="14" t="str">
        <f t="shared" si="67"/>
        <v>4130</v>
      </c>
      <c r="AR13" s="15" t="str">
        <f t="shared" ref="AR13:AW13" si="68">B362</f>
        <v>湘南</v>
      </c>
      <c r="AS13" s="16">
        <f t="shared" si="68"/>
        <v>5</v>
      </c>
      <c r="AT13" s="16">
        <f t="shared" si="68"/>
        <v>0</v>
      </c>
      <c r="AU13" s="16" t="str">
        <f t="shared" si="68"/>
        <v>寒川町立寒川東中学校</v>
      </c>
      <c r="AV13" s="16">
        <f t="shared" si="68"/>
        <v>144</v>
      </c>
      <c r="AW13" s="14" t="str">
        <f t="shared" si="68"/>
        <v>5144</v>
      </c>
      <c r="AX13" s="15" t="str">
        <f t="shared" ref="AX13:BC13" si="69">B412</f>
        <v>県央</v>
      </c>
      <c r="AY13" s="16">
        <f t="shared" si="69"/>
        <v>7</v>
      </c>
      <c r="AZ13" s="16" t="str">
        <f t="shared" si="69"/>
        <v>大和市</v>
      </c>
      <c r="BA13" s="16" t="str">
        <f t="shared" si="69"/>
        <v>大和市立大和中学校</v>
      </c>
      <c r="BB13" s="16">
        <f t="shared" si="69"/>
        <v>101</v>
      </c>
      <c r="BC13" s="14" t="str">
        <f t="shared" si="69"/>
        <v>7101</v>
      </c>
      <c r="BD13" s="15" t="str">
        <f t="shared" ref="BD13:BI13" si="70">B462</f>
        <v>県西</v>
      </c>
      <c r="BE13" s="16">
        <f t="shared" si="70"/>
        <v>8</v>
      </c>
      <c r="BF13" s="16">
        <f t="shared" si="70"/>
        <v>0</v>
      </c>
      <c r="BG13" s="16" t="str">
        <f t="shared" si="70"/>
        <v>小田原市立千代中学校</v>
      </c>
      <c r="BH13" s="16">
        <f t="shared" si="70"/>
        <v>106</v>
      </c>
      <c r="BI13" s="14" t="str">
        <f t="shared" si="70"/>
        <v>8106</v>
      </c>
    </row>
    <row r="14" spans="1:61" ht="16.5" customHeight="1" x14ac:dyDescent="0.2">
      <c r="A14" s="14">
        <v>1113</v>
      </c>
      <c r="B14" s="15" t="s">
        <v>553</v>
      </c>
      <c r="C14" s="16">
        <v>1</v>
      </c>
      <c r="D14" s="16"/>
      <c r="E14" s="16" t="s">
        <v>30</v>
      </c>
      <c r="F14" s="16">
        <v>113</v>
      </c>
      <c r="G14" s="14" t="str">
        <f t="shared" si="0"/>
        <v>1113</v>
      </c>
      <c r="H14" s="15" t="str">
        <f t="shared" si="1"/>
        <v>横浜</v>
      </c>
      <c r="I14" s="16">
        <f t="shared" si="1"/>
        <v>1</v>
      </c>
      <c r="J14" s="16">
        <f t="shared" si="1"/>
        <v>0</v>
      </c>
      <c r="K14" s="16" t="str">
        <f t="shared" si="1"/>
        <v>横浜市立本宿中学校</v>
      </c>
      <c r="L14" s="16">
        <f t="shared" si="1"/>
        <v>163</v>
      </c>
      <c r="M14" s="14" t="str">
        <f t="shared" si="1"/>
        <v>1163</v>
      </c>
      <c r="N14" s="15" t="str">
        <f t="shared" si="2"/>
        <v>横浜</v>
      </c>
      <c r="O14" s="16">
        <f t="shared" si="2"/>
        <v>1</v>
      </c>
      <c r="P14" s="16">
        <f t="shared" si="2"/>
        <v>0</v>
      </c>
      <c r="Q14" s="16" t="str">
        <f t="shared" si="2"/>
        <v>横浜市立上郷中学校</v>
      </c>
      <c r="R14" s="16">
        <f t="shared" si="2"/>
        <v>213</v>
      </c>
      <c r="S14" s="14" t="str">
        <f t="shared" si="2"/>
        <v>1213</v>
      </c>
      <c r="T14" s="15" t="str">
        <f t="shared" si="3"/>
        <v>横浜</v>
      </c>
      <c r="U14" s="16">
        <f t="shared" si="3"/>
        <v>1</v>
      </c>
      <c r="V14" s="16" t="str">
        <f t="shared" si="3"/>
        <v>磯子区</v>
      </c>
      <c r="W14" s="16" t="str">
        <f t="shared" si="3"/>
        <v>横浜学園中学校</v>
      </c>
      <c r="X14" s="16">
        <f t="shared" si="3"/>
        <v>513</v>
      </c>
      <c r="Y14" s="14" t="str">
        <f t="shared" si="3"/>
        <v>1513</v>
      </c>
      <c r="Z14" s="15" t="str">
        <f t="shared" si="60"/>
        <v>川崎</v>
      </c>
      <c r="AA14" s="16">
        <f t="shared" si="60"/>
        <v>2</v>
      </c>
      <c r="AB14" s="16" t="str">
        <f t="shared" si="60"/>
        <v>宮前区</v>
      </c>
      <c r="AC14" s="16" t="str">
        <f t="shared" si="60"/>
        <v>川崎市立有馬中学校　</v>
      </c>
      <c r="AD14" s="16">
        <f t="shared" si="60"/>
        <v>130</v>
      </c>
      <c r="AE14" s="14" t="str">
        <f t="shared" si="60"/>
        <v>2130</v>
      </c>
      <c r="AF14" s="15" t="str">
        <f t="shared" ref="AF14:AK14" si="71">B263</f>
        <v>相模原</v>
      </c>
      <c r="AG14" s="16">
        <f t="shared" si="71"/>
        <v>3</v>
      </c>
      <c r="AH14" s="16">
        <f t="shared" si="71"/>
        <v>0</v>
      </c>
      <c r="AI14" s="16" t="str">
        <f t="shared" si="71"/>
        <v>相模原市立中央中学校</v>
      </c>
      <c r="AJ14" s="16">
        <f t="shared" si="71"/>
        <v>122</v>
      </c>
      <c r="AK14" s="14" t="str">
        <f t="shared" si="71"/>
        <v>3122</v>
      </c>
      <c r="AL14" s="15" t="str">
        <f t="shared" ref="AL14:AQ14" si="72">B313</f>
        <v>横須賀</v>
      </c>
      <c r="AM14" s="16">
        <f t="shared" si="72"/>
        <v>4</v>
      </c>
      <c r="AN14" s="16" t="str">
        <f t="shared" si="72"/>
        <v>葉山町</v>
      </c>
      <c r="AO14" s="16" t="str">
        <f t="shared" si="72"/>
        <v>葉山町立葉山中学校</v>
      </c>
      <c r="AP14" s="16">
        <f t="shared" si="72"/>
        <v>131</v>
      </c>
      <c r="AQ14" s="14" t="str">
        <f t="shared" si="72"/>
        <v>4131</v>
      </c>
      <c r="AR14" s="15" t="str">
        <f t="shared" ref="AR14:AW14" si="73">B363</f>
        <v>湘南</v>
      </c>
      <c r="AS14" s="16">
        <f t="shared" si="73"/>
        <v>5</v>
      </c>
      <c r="AT14" s="16" t="str">
        <f t="shared" si="73"/>
        <v>鎌倉市</v>
      </c>
      <c r="AU14" s="16" t="str">
        <f t="shared" si="73"/>
        <v>横浜国立大学教育人間科学部附属鎌倉中学校</v>
      </c>
      <c r="AV14" s="16" t="str">
        <f t="shared" si="73"/>
        <v>301</v>
      </c>
      <c r="AW14" s="14" t="str">
        <f t="shared" si="73"/>
        <v>5301</v>
      </c>
      <c r="AX14" s="15" t="str">
        <f t="shared" ref="AX14:BC14" si="74">B413</f>
        <v>県央</v>
      </c>
      <c r="AY14" s="16">
        <f t="shared" si="74"/>
        <v>7</v>
      </c>
      <c r="AZ14" s="16">
        <f t="shared" si="74"/>
        <v>0</v>
      </c>
      <c r="BA14" s="16" t="str">
        <f t="shared" si="74"/>
        <v>大和市立渋谷中学校</v>
      </c>
      <c r="BB14" s="16">
        <f t="shared" si="74"/>
        <v>102</v>
      </c>
      <c r="BC14" s="14" t="str">
        <f t="shared" si="74"/>
        <v>7102</v>
      </c>
      <c r="BD14" s="15" t="str">
        <f t="shared" ref="BD14:BI14" si="75">B463</f>
        <v>県西</v>
      </c>
      <c r="BE14" s="16">
        <f t="shared" si="75"/>
        <v>8</v>
      </c>
      <c r="BF14" s="16">
        <f t="shared" si="75"/>
        <v>0</v>
      </c>
      <c r="BG14" s="16" t="str">
        <f t="shared" si="75"/>
        <v>小田原市立国府津中学校</v>
      </c>
      <c r="BH14" s="16">
        <f t="shared" si="75"/>
        <v>107</v>
      </c>
      <c r="BI14" s="14" t="str">
        <f t="shared" si="75"/>
        <v>8107</v>
      </c>
    </row>
    <row r="15" spans="1:61" ht="16.5" customHeight="1" x14ac:dyDescent="0.2">
      <c r="A15" s="14">
        <v>1114</v>
      </c>
      <c r="B15" s="15" t="s">
        <v>553</v>
      </c>
      <c r="C15" s="16">
        <v>1</v>
      </c>
      <c r="D15" s="16"/>
      <c r="E15" s="16" t="s">
        <v>31</v>
      </c>
      <c r="F15" s="16">
        <v>114</v>
      </c>
      <c r="G15" s="14" t="str">
        <f t="shared" si="0"/>
        <v>1114</v>
      </c>
      <c r="H15" s="15" t="str">
        <f t="shared" si="1"/>
        <v>横浜</v>
      </c>
      <c r="I15" s="16">
        <f t="shared" si="1"/>
        <v>1</v>
      </c>
      <c r="J15" s="16">
        <f t="shared" si="1"/>
        <v>0</v>
      </c>
      <c r="K15" s="16" t="str">
        <f t="shared" si="1"/>
        <v>横浜市立万騎が原中学校</v>
      </c>
      <c r="L15" s="16">
        <f t="shared" si="1"/>
        <v>164</v>
      </c>
      <c r="M15" s="14" t="str">
        <f t="shared" si="1"/>
        <v>1164</v>
      </c>
      <c r="N15" s="15" t="str">
        <f t="shared" si="2"/>
        <v>横浜</v>
      </c>
      <c r="O15" s="16">
        <f t="shared" si="2"/>
        <v>1</v>
      </c>
      <c r="P15" s="16">
        <f t="shared" si="2"/>
        <v>0</v>
      </c>
      <c r="Q15" s="16" t="str">
        <f t="shared" si="2"/>
        <v>横浜市立小山台中学校</v>
      </c>
      <c r="R15" s="16">
        <f t="shared" si="2"/>
        <v>214</v>
      </c>
      <c r="S15" s="14" t="str">
        <f t="shared" si="2"/>
        <v>1214</v>
      </c>
      <c r="T15" s="15" t="str">
        <f t="shared" si="3"/>
        <v>横浜</v>
      </c>
      <c r="U15" s="16">
        <f t="shared" si="3"/>
        <v>1</v>
      </c>
      <c r="V15" s="16" t="str">
        <f t="shared" si="3"/>
        <v>青葉区</v>
      </c>
      <c r="W15" s="16" t="str">
        <f t="shared" si="3"/>
        <v>星槎学園中等部青葉校</v>
      </c>
      <c r="X15" s="16">
        <f t="shared" si="3"/>
        <v>514</v>
      </c>
      <c r="Y15" s="14" t="str">
        <f t="shared" si="3"/>
        <v>1514</v>
      </c>
      <c r="Z15" s="15" t="str">
        <f t="shared" si="60"/>
        <v>川崎</v>
      </c>
      <c r="AA15" s="16">
        <f t="shared" si="60"/>
        <v>2</v>
      </c>
      <c r="AB15" s="16">
        <f t="shared" si="60"/>
        <v>0</v>
      </c>
      <c r="AC15" s="16" t="str">
        <f t="shared" si="60"/>
        <v>川崎市立平中学校</v>
      </c>
      <c r="AD15" s="16">
        <f t="shared" si="60"/>
        <v>131</v>
      </c>
      <c r="AE15" s="14" t="str">
        <f t="shared" si="60"/>
        <v>2131</v>
      </c>
      <c r="AF15" s="15" t="str">
        <f t="shared" ref="AF15:AK15" si="76">B264</f>
        <v>相模原</v>
      </c>
      <c r="AG15" s="16">
        <f t="shared" si="76"/>
        <v>3</v>
      </c>
      <c r="AH15" s="16">
        <f t="shared" si="76"/>
        <v>0</v>
      </c>
      <c r="AI15" s="16" t="str">
        <f t="shared" si="76"/>
        <v>相模原市立緑が丘中学校</v>
      </c>
      <c r="AJ15" s="16">
        <f t="shared" si="76"/>
        <v>123</v>
      </c>
      <c r="AK15" s="14" t="str">
        <f t="shared" si="76"/>
        <v>3123</v>
      </c>
      <c r="AL15" s="15" t="str">
        <f t="shared" ref="AL15:AQ15" si="77">B314</f>
        <v>横須賀</v>
      </c>
      <c r="AM15" s="16">
        <f t="shared" si="77"/>
        <v>4</v>
      </c>
      <c r="AN15" s="16">
        <f t="shared" si="77"/>
        <v>0</v>
      </c>
      <c r="AO15" s="16" t="str">
        <f t="shared" si="77"/>
        <v>葉山町立南郷中学校</v>
      </c>
      <c r="AP15" s="16">
        <f t="shared" si="77"/>
        <v>132</v>
      </c>
      <c r="AQ15" s="14" t="str">
        <f t="shared" si="77"/>
        <v>4132</v>
      </c>
      <c r="AR15" s="15" t="str">
        <f t="shared" ref="AR15:AW15" si="78">B364</f>
        <v>湘南</v>
      </c>
      <c r="AS15" s="16">
        <f t="shared" si="78"/>
        <v>5</v>
      </c>
      <c r="AT15" s="16" t="str">
        <f t="shared" si="78"/>
        <v>藤沢市</v>
      </c>
      <c r="AU15" s="16" t="str">
        <f t="shared" si="78"/>
        <v>慶應義塾湘南藤沢中等部</v>
      </c>
      <c r="AV15" s="16">
        <f t="shared" si="78"/>
        <v>501</v>
      </c>
      <c r="AW15" s="14" t="str">
        <f t="shared" si="78"/>
        <v>5501</v>
      </c>
      <c r="AX15" s="15" t="str">
        <f t="shared" ref="AX15:BC15" si="79">B414</f>
        <v>県央</v>
      </c>
      <c r="AY15" s="16">
        <f t="shared" si="79"/>
        <v>7</v>
      </c>
      <c r="AZ15" s="16">
        <f t="shared" si="79"/>
        <v>0</v>
      </c>
      <c r="BA15" s="16" t="str">
        <f t="shared" si="79"/>
        <v>大和市立光丘中学校</v>
      </c>
      <c r="BB15" s="16">
        <f t="shared" si="79"/>
        <v>103</v>
      </c>
      <c r="BC15" s="14" t="str">
        <f t="shared" si="79"/>
        <v>7103</v>
      </c>
      <c r="BD15" s="15" t="str">
        <f t="shared" ref="BD15:BI15" si="80">B464</f>
        <v>県西</v>
      </c>
      <c r="BE15" s="16">
        <f t="shared" si="80"/>
        <v>8</v>
      </c>
      <c r="BF15" s="16">
        <f t="shared" si="80"/>
        <v>0</v>
      </c>
      <c r="BG15" s="16" t="str">
        <f t="shared" si="80"/>
        <v>小田原市立酒匂中学校</v>
      </c>
      <c r="BH15" s="16">
        <f t="shared" si="80"/>
        <v>108</v>
      </c>
      <c r="BI15" s="14" t="str">
        <f t="shared" si="80"/>
        <v>8108</v>
      </c>
    </row>
    <row r="16" spans="1:61" ht="16.5" customHeight="1" x14ac:dyDescent="0.2">
      <c r="A16" s="17">
        <v>1115</v>
      </c>
      <c r="B16" s="18" t="s">
        <v>553</v>
      </c>
      <c r="C16" s="19">
        <v>1</v>
      </c>
      <c r="D16" s="19"/>
      <c r="E16" s="19" t="s">
        <v>32</v>
      </c>
      <c r="F16" s="20">
        <v>115</v>
      </c>
      <c r="G16" s="17" t="str">
        <f t="shared" si="0"/>
        <v>1115</v>
      </c>
      <c r="H16" s="18" t="str">
        <f t="shared" si="1"/>
        <v>横浜</v>
      </c>
      <c r="I16" s="19">
        <f t="shared" si="1"/>
        <v>1</v>
      </c>
      <c r="J16" s="19">
        <f t="shared" si="1"/>
        <v>0</v>
      </c>
      <c r="K16" s="19" t="str">
        <f t="shared" si="1"/>
        <v>横浜市立南希望が丘中学校</v>
      </c>
      <c r="L16" s="20">
        <f t="shared" si="1"/>
        <v>165</v>
      </c>
      <c r="M16" s="17" t="str">
        <f t="shared" si="1"/>
        <v>1165</v>
      </c>
      <c r="N16" s="18" t="str">
        <f t="shared" si="2"/>
        <v>横浜</v>
      </c>
      <c r="O16" s="19">
        <f t="shared" si="2"/>
        <v>1</v>
      </c>
      <c r="P16" s="19">
        <f t="shared" si="2"/>
        <v>0</v>
      </c>
      <c r="Q16" s="19" t="str">
        <f t="shared" si="2"/>
        <v>横浜市立庄戸中学校</v>
      </c>
      <c r="R16" s="20">
        <f t="shared" si="2"/>
        <v>215</v>
      </c>
      <c r="S16" s="17" t="str">
        <f t="shared" si="2"/>
        <v>1215</v>
      </c>
      <c r="T16" s="18" t="str">
        <f t="shared" si="3"/>
        <v>横浜</v>
      </c>
      <c r="U16" s="19">
        <f t="shared" si="3"/>
        <v>1</v>
      </c>
      <c r="V16" s="19">
        <f t="shared" si="3"/>
        <v>0</v>
      </c>
      <c r="W16" s="19" t="str">
        <f t="shared" si="3"/>
        <v>桐蔭学園中学校</v>
      </c>
      <c r="X16" s="20">
        <f t="shared" si="3"/>
        <v>515</v>
      </c>
      <c r="Y16" s="17" t="str">
        <f t="shared" si="3"/>
        <v>1515</v>
      </c>
      <c r="Z16" s="18" t="str">
        <f t="shared" si="60"/>
        <v>川崎</v>
      </c>
      <c r="AA16" s="19">
        <f t="shared" si="60"/>
        <v>2</v>
      </c>
      <c r="AB16" s="19">
        <f t="shared" si="60"/>
        <v>0</v>
      </c>
      <c r="AC16" s="19" t="str">
        <f t="shared" si="60"/>
        <v>川崎市立犬蔵中学校　　</v>
      </c>
      <c r="AD16" s="20">
        <f t="shared" si="60"/>
        <v>132</v>
      </c>
      <c r="AE16" s="17" t="str">
        <f t="shared" si="60"/>
        <v>2132</v>
      </c>
      <c r="AF16" s="18" t="str">
        <f t="shared" ref="AF16:AK16" si="81">B265</f>
        <v>相模原</v>
      </c>
      <c r="AG16" s="19">
        <f t="shared" si="81"/>
        <v>3</v>
      </c>
      <c r="AH16" s="19">
        <f t="shared" si="81"/>
        <v>0</v>
      </c>
      <c r="AI16" s="19" t="str">
        <f t="shared" si="81"/>
        <v>相模原市立弥栄中学校</v>
      </c>
      <c r="AJ16" s="20">
        <f t="shared" si="81"/>
        <v>124</v>
      </c>
      <c r="AK16" s="17" t="str">
        <f t="shared" si="81"/>
        <v>3124</v>
      </c>
      <c r="AL16" s="18" t="str">
        <f t="shared" ref="AL16:AQ16" si="82">B315</f>
        <v>横須賀</v>
      </c>
      <c r="AM16" s="19">
        <f t="shared" si="82"/>
        <v>4</v>
      </c>
      <c r="AN16" s="19" t="str">
        <f t="shared" si="82"/>
        <v>横須賀市</v>
      </c>
      <c r="AO16" s="19" t="str">
        <f t="shared" si="82"/>
        <v>緑ヶ丘女子中学校</v>
      </c>
      <c r="AP16" s="20">
        <f t="shared" si="82"/>
        <v>501</v>
      </c>
      <c r="AQ16" s="17" t="str">
        <f t="shared" si="82"/>
        <v>4501</v>
      </c>
      <c r="AR16" s="18" t="str">
        <f t="shared" ref="AR16:AW16" si="83">B365</f>
        <v>湘南</v>
      </c>
      <c r="AS16" s="19">
        <f t="shared" si="83"/>
        <v>5</v>
      </c>
      <c r="AT16" s="19">
        <f t="shared" si="83"/>
        <v>0</v>
      </c>
      <c r="AU16" s="19" t="str">
        <f t="shared" si="83"/>
        <v>湘南学園中学校</v>
      </c>
      <c r="AV16" s="20">
        <f t="shared" si="83"/>
        <v>502</v>
      </c>
      <c r="AW16" s="17" t="str">
        <f t="shared" si="83"/>
        <v>5502</v>
      </c>
      <c r="AX16" s="18" t="str">
        <f t="shared" ref="AX16:BC16" si="84">B415</f>
        <v>県央</v>
      </c>
      <c r="AY16" s="19">
        <f t="shared" si="84"/>
        <v>7</v>
      </c>
      <c r="AZ16" s="19">
        <f t="shared" si="84"/>
        <v>0</v>
      </c>
      <c r="BA16" s="19" t="str">
        <f t="shared" si="84"/>
        <v>大和市立つきみ野中学校</v>
      </c>
      <c r="BB16" s="20">
        <f t="shared" si="84"/>
        <v>104</v>
      </c>
      <c r="BC16" s="17" t="str">
        <f t="shared" si="84"/>
        <v>7104</v>
      </c>
      <c r="BD16" s="18" t="str">
        <f t="shared" ref="BD16:BI16" si="85">B465</f>
        <v>県西</v>
      </c>
      <c r="BE16" s="19">
        <f t="shared" si="85"/>
        <v>8</v>
      </c>
      <c r="BF16" s="19">
        <f t="shared" si="85"/>
        <v>0</v>
      </c>
      <c r="BG16" s="19" t="str">
        <f t="shared" si="85"/>
        <v>小田原市立泉中学校</v>
      </c>
      <c r="BH16" s="20">
        <f t="shared" si="85"/>
        <v>109</v>
      </c>
      <c r="BI16" s="17" t="str">
        <f t="shared" si="85"/>
        <v>8109</v>
      </c>
    </row>
    <row r="17" spans="1:61" ht="16.5" customHeight="1" x14ac:dyDescent="0.2">
      <c r="A17" s="11">
        <v>1116</v>
      </c>
      <c r="B17" s="12" t="s">
        <v>553</v>
      </c>
      <c r="C17" s="13">
        <v>1</v>
      </c>
      <c r="D17" s="13"/>
      <c r="E17" s="13" t="s">
        <v>33</v>
      </c>
      <c r="F17" s="13">
        <v>116</v>
      </c>
      <c r="G17" s="11" t="str">
        <f t="shared" si="0"/>
        <v>1116</v>
      </c>
      <c r="H17" s="12" t="str">
        <f t="shared" si="1"/>
        <v>横浜</v>
      </c>
      <c r="I17" s="13">
        <f t="shared" si="1"/>
        <v>1</v>
      </c>
      <c r="J17" s="13">
        <f t="shared" si="1"/>
        <v>0</v>
      </c>
      <c r="K17" s="13" t="str">
        <f t="shared" si="1"/>
        <v>横浜市立若葉台中学校</v>
      </c>
      <c r="L17" s="13">
        <f t="shared" si="1"/>
        <v>166</v>
      </c>
      <c r="M17" s="11" t="str">
        <f t="shared" si="1"/>
        <v>1166</v>
      </c>
      <c r="N17" s="12" t="str">
        <f t="shared" si="2"/>
        <v>横浜</v>
      </c>
      <c r="O17" s="13">
        <f t="shared" si="2"/>
        <v>1</v>
      </c>
      <c r="P17" s="13">
        <f t="shared" si="2"/>
        <v>0</v>
      </c>
      <c r="Q17" s="13" t="str">
        <f t="shared" si="2"/>
        <v>横浜市立西本郷中学校</v>
      </c>
      <c r="R17" s="13">
        <f t="shared" si="2"/>
        <v>216</v>
      </c>
      <c r="S17" s="11" t="str">
        <f t="shared" si="2"/>
        <v>1216</v>
      </c>
      <c r="T17" s="12" t="str">
        <f t="shared" si="3"/>
        <v>横浜</v>
      </c>
      <c r="U17" s="13">
        <f t="shared" si="3"/>
        <v>1</v>
      </c>
      <c r="V17" s="13">
        <f t="shared" si="3"/>
        <v>0</v>
      </c>
      <c r="W17" s="13" t="str">
        <f t="shared" si="3"/>
        <v>桐蔭学園中等教育学校</v>
      </c>
      <c r="X17" s="13">
        <f t="shared" si="3"/>
        <v>516</v>
      </c>
      <c r="Y17" s="11" t="str">
        <f t="shared" si="3"/>
        <v>1516</v>
      </c>
      <c r="Z17" s="12" t="str">
        <f t="shared" ref="Z17:AE21" si="86">B216</f>
        <v>川崎</v>
      </c>
      <c r="AA17" s="13">
        <f t="shared" si="86"/>
        <v>2</v>
      </c>
      <c r="AB17" s="13">
        <f t="shared" si="86"/>
        <v>0</v>
      </c>
      <c r="AC17" s="13" t="str">
        <f t="shared" si="86"/>
        <v>川崎市立野川中学校</v>
      </c>
      <c r="AD17" s="13">
        <f t="shared" si="86"/>
        <v>133</v>
      </c>
      <c r="AE17" s="11" t="str">
        <f t="shared" si="86"/>
        <v>2133</v>
      </c>
      <c r="AF17" s="12" t="str">
        <f t="shared" ref="AF17:AK17" si="87">B266</f>
        <v>相模原</v>
      </c>
      <c r="AG17" s="13">
        <f t="shared" si="87"/>
        <v>3</v>
      </c>
      <c r="AH17" s="13">
        <f t="shared" si="87"/>
        <v>0</v>
      </c>
      <c r="AI17" s="13" t="str">
        <f t="shared" si="87"/>
        <v>相模原市立由野台中学校</v>
      </c>
      <c r="AJ17" s="13">
        <f t="shared" si="87"/>
        <v>125</v>
      </c>
      <c r="AK17" s="11" t="str">
        <f t="shared" si="87"/>
        <v>3125</v>
      </c>
      <c r="AL17" s="12" t="str">
        <f t="shared" ref="AL17:AQ17" si="88">B316</f>
        <v>横須賀</v>
      </c>
      <c r="AM17" s="13">
        <f t="shared" si="88"/>
        <v>4</v>
      </c>
      <c r="AN17" s="13">
        <f t="shared" si="88"/>
        <v>0</v>
      </c>
      <c r="AO17" s="13" t="str">
        <f t="shared" si="88"/>
        <v>横須賀学院中学校</v>
      </c>
      <c r="AP17" s="13">
        <f t="shared" si="88"/>
        <v>502</v>
      </c>
      <c r="AQ17" s="11" t="str">
        <f t="shared" si="88"/>
        <v>4502</v>
      </c>
      <c r="AR17" s="12" t="str">
        <f t="shared" ref="AR17:AW17" si="89">B366</f>
        <v>湘南</v>
      </c>
      <c r="AS17" s="13">
        <f t="shared" si="89"/>
        <v>5</v>
      </c>
      <c r="AT17" s="13">
        <f t="shared" si="89"/>
        <v>0</v>
      </c>
      <c r="AU17" s="13" t="str">
        <f t="shared" si="89"/>
        <v>湘南白百合学園中学校</v>
      </c>
      <c r="AV17" s="13">
        <f t="shared" si="89"/>
        <v>503</v>
      </c>
      <c r="AW17" s="11" t="str">
        <f t="shared" si="89"/>
        <v>5503</v>
      </c>
      <c r="AX17" s="12" t="str">
        <f t="shared" ref="AX17:BC17" si="90">B416</f>
        <v>県央</v>
      </c>
      <c r="AY17" s="13">
        <f t="shared" si="90"/>
        <v>7</v>
      </c>
      <c r="AZ17" s="13">
        <f t="shared" si="90"/>
        <v>0</v>
      </c>
      <c r="BA17" s="13" t="str">
        <f t="shared" si="90"/>
        <v>大和市立引地台中学校</v>
      </c>
      <c r="BB17" s="13">
        <f t="shared" si="90"/>
        <v>105</v>
      </c>
      <c r="BC17" s="11" t="str">
        <f t="shared" si="90"/>
        <v>7105</v>
      </c>
      <c r="BD17" s="12" t="str">
        <f t="shared" ref="BD17:BI17" si="91">B466</f>
        <v>県西</v>
      </c>
      <c r="BE17" s="13">
        <f t="shared" si="91"/>
        <v>8</v>
      </c>
      <c r="BF17" s="13">
        <f t="shared" si="91"/>
        <v>0</v>
      </c>
      <c r="BG17" s="13" t="str">
        <f t="shared" si="91"/>
        <v>小田原市立城北中学校</v>
      </c>
      <c r="BH17" s="13">
        <f t="shared" si="91"/>
        <v>110</v>
      </c>
      <c r="BI17" s="11" t="str">
        <f t="shared" si="91"/>
        <v>8110</v>
      </c>
    </row>
    <row r="18" spans="1:61" ht="16.5" customHeight="1" x14ac:dyDescent="0.2">
      <c r="A18" s="14">
        <v>1117</v>
      </c>
      <c r="B18" s="15" t="s">
        <v>553</v>
      </c>
      <c r="C18" s="16">
        <v>1</v>
      </c>
      <c r="D18" s="16" t="s">
        <v>34</v>
      </c>
      <c r="E18" s="16" t="s">
        <v>35</v>
      </c>
      <c r="F18" s="16">
        <v>117</v>
      </c>
      <c r="G18" s="14" t="str">
        <f t="shared" si="0"/>
        <v>1117</v>
      </c>
      <c r="H18" s="15" t="str">
        <f t="shared" si="1"/>
        <v>横浜</v>
      </c>
      <c r="I18" s="16">
        <f t="shared" si="1"/>
        <v>1</v>
      </c>
      <c r="J18" s="16" t="str">
        <f t="shared" si="1"/>
        <v>金沢区</v>
      </c>
      <c r="K18" s="16" t="str">
        <f t="shared" si="1"/>
        <v>横浜市立六浦中学校</v>
      </c>
      <c r="L18" s="16">
        <f t="shared" si="1"/>
        <v>167</v>
      </c>
      <c r="M18" s="14" t="str">
        <f t="shared" si="1"/>
        <v>1167</v>
      </c>
      <c r="N18" s="15" t="str">
        <f t="shared" si="2"/>
        <v>横浜</v>
      </c>
      <c r="O18" s="16">
        <f t="shared" si="2"/>
        <v>1</v>
      </c>
      <c r="P18" s="16">
        <f t="shared" si="2"/>
        <v>0</v>
      </c>
      <c r="Q18" s="16" t="str">
        <f t="shared" si="2"/>
        <v>横浜市立本郷中学校</v>
      </c>
      <c r="R18" s="16">
        <f t="shared" si="2"/>
        <v>217</v>
      </c>
      <c r="S18" s="14" t="str">
        <f t="shared" si="2"/>
        <v>1217</v>
      </c>
      <c r="T18" s="15" t="str">
        <f t="shared" si="3"/>
        <v>横浜</v>
      </c>
      <c r="U18" s="16">
        <f t="shared" si="3"/>
        <v>1</v>
      </c>
      <c r="V18" s="16" t="str">
        <f t="shared" si="3"/>
        <v>旭区</v>
      </c>
      <c r="W18" s="16" t="str">
        <f t="shared" si="3"/>
        <v>星槎中学校</v>
      </c>
      <c r="X18" s="16">
        <f t="shared" si="3"/>
        <v>517</v>
      </c>
      <c r="Y18" s="14" t="str">
        <f t="shared" si="3"/>
        <v>1517</v>
      </c>
      <c r="Z18" s="15" t="str">
        <f t="shared" si="86"/>
        <v>川崎</v>
      </c>
      <c r="AA18" s="16">
        <f t="shared" si="86"/>
        <v>2</v>
      </c>
      <c r="AB18" s="16">
        <f t="shared" si="86"/>
        <v>0</v>
      </c>
      <c r="AC18" s="16" t="str">
        <f t="shared" si="86"/>
        <v>川崎市立菅生中学校　　</v>
      </c>
      <c r="AD18" s="16">
        <f t="shared" si="86"/>
        <v>134</v>
      </c>
      <c r="AE18" s="14" t="str">
        <f t="shared" si="86"/>
        <v>2134</v>
      </c>
      <c r="AF18" s="15" t="str">
        <f t="shared" ref="AF18:AK18" si="92">B267</f>
        <v>相模原</v>
      </c>
      <c r="AG18" s="16">
        <f t="shared" si="92"/>
        <v>3</v>
      </c>
      <c r="AH18" s="16" t="str">
        <f t="shared" si="92"/>
        <v>南区</v>
      </c>
      <c r="AI18" s="16" t="str">
        <f t="shared" si="92"/>
        <v>神奈川県立相模原中等教育学校</v>
      </c>
      <c r="AJ18" s="16">
        <f t="shared" si="92"/>
        <v>126</v>
      </c>
      <c r="AK18" s="14" t="str">
        <f t="shared" si="92"/>
        <v>3126</v>
      </c>
      <c r="AL18" s="15" t="str">
        <f t="shared" ref="AL18:AQ18" si="93">B317</f>
        <v>横須賀</v>
      </c>
      <c r="AM18" s="16">
        <f t="shared" si="93"/>
        <v>4</v>
      </c>
      <c r="AN18" s="16" t="str">
        <f t="shared" si="93"/>
        <v>逗子市</v>
      </c>
      <c r="AO18" s="16" t="str">
        <f t="shared" si="93"/>
        <v>逗子開成中学校</v>
      </c>
      <c r="AP18" s="16">
        <f t="shared" si="93"/>
        <v>503</v>
      </c>
      <c r="AQ18" s="14" t="str">
        <f t="shared" si="93"/>
        <v>4503</v>
      </c>
      <c r="AR18" s="15" t="str">
        <f t="shared" ref="AR18:AW18" si="94">B367</f>
        <v>湘南</v>
      </c>
      <c r="AS18" s="16">
        <f t="shared" si="94"/>
        <v>5</v>
      </c>
      <c r="AT18" s="16">
        <f t="shared" si="94"/>
        <v>0</v>
      </c>
      <c r="AU18" s="16" t="str">
        <f t="shared" si="94"/>
        <v>藤嶺学園藤沢中学校</v>
      </c>
      <c r="AV18" s="16">
        <f t="shared" si="94"/>
        <v>504</v>
      </c>
      <c r="AW18" s="14" t="str">
        <f t="shared" si="94"/>
        <v>5504</v>
      </c>
      <c r="AX18" s="15" t="str">
        <f t="shared" ref="AX18:BC18" si="95">B417</f>
        <v>県央</v>
      </c>
      <c r="AY18" s="16">
        <f t="shared" si="95"/>
        <v>7</v>
      </c>
      <c r="AZ18" s="16">
        <f t="shared" si="95"/>
        <v>0</v>
      </c>
      <c r="BA18" s="16" t="str">
        <f t="shared" si="95"/>
        <v>大和市立下福田中学校</v>
      </c>
      <c r="BB18" s="16">
        <f t="shared" si="95"/>
        <v>106</v>
      </c>
      <c r="BC18" s="14" t="str">
        <f t="shared" si="95"/>
        <v>7106</v>
      </c>
      <c r="BD18" s="15" t="str">
        <f t="shared" ref="BD18:BI18" si="96">B467</f>
        <v>県西</v>
      </c>
      <c r="BE18" s="16">
        <f t="shared" si="96"/>
        <v>8</v>
      </c>
      <c r="BF18" s="16">
        <f t="shared" si="96"/>
        <v>0</v>
      </c>
      <c r="BG18" s="16" t="str">
        <f t="shared" si="96"/>
        <v>小田原市立橘中学校</v>
      </c>
      <c r="BH18" s="16">
        <f t="shared" si="96"/>
        <v>111</v>
      </c>
      <c r="BI18" s="14" t="str">
        <f t="shared" si="96"/>
        <v>8111</v>
      </c>
    </row>
    <row r="19" spans="1:61" ht="16.5" customHeight="1" x14ac:dyDescent="0.2">
      <c r="A19" s="14">
        <v>1118</v>
      </c>
      <c r="B19" s="15" t="s">
        <v>553</v>
      </c>
      <c r="C19" s="16">
        <v>1</v>
      </c>
      <c r="D19" s="16"/>
      <c r="E19" s="16" t="s">
        <v>36</v>
      </c>
      <c r="F19" s="16">
        <v>118</v>
      </c>
      <c r="G19" s="14" t="str">
        <f t="shared" si="0"/>
        <v>1118</v>
      </c>
      <c r="H19" s="15" t="str">
        <f t="shared" si="1"/>
        <v>横浜</v>
      </c>
      <c r="I19" s="16">
        <f t="shared" si="1"/>
        <v>1</v>
      </c>
      <c r="J19" s="16">
        <f t="shared" si="1"/>
        <v>0</v>
      </c>
      <c r="K19" s="16" t="str">
        <f t="shared" si="1"/>
        <v>横浜市立大道中学校</v>
      </c>
      <c r="L19" s="16">
        <f t="shared" si="1"/>
        <v>168</v>
      </c>
      <c r="M19" s="14" t="str">
        <f t="shared" si="1"/>
        <v>1168</v>
      </c>
      <c r="N19" s="15" t="str">
        <f t="shared" si="2"/>
        <v>横浜</v>
      </c>
      <c r="O19" s="16">
        <f t="shared" si="2"/>
        <v>1</v>
      </c>
      <c r="P19" s="16" t="str">
        <f t="shared" si="2"/>
        <v>瀬谷区</v>
      </c>
      <c r="Q19" s="16" t="str">
        <f t="shared" si="2"/>
        <v>横浜市立下瀬谷中学校</v>
      </c>
      <c r="R19" s="16">
        <f t="shared" si="2"/>
        <v>218</v>
      </c>
      <c r="S19" s="14" t="str">
        <f t="shared" si="2"/>
        <v>1218</v>
      </c>
      <c r="T19" s="15" t="str">
        <f t="shared" si="3"/>
        <v>横浜</v>
      </c>
      <c r="U19" s="16">
        <f t="shared" si="3"/>
        <v>1</v>
      </c>
      <c r="V19" s="16">
        <f t="shared" si="3"/>
        <v>0</v>
      </c>
      <c r="W19" s="16" t="str">
        <f t="shared" si="3"/>
        <v>横浜富士見丘学園中等教育学校</v>
      </c>
      <c r="X19" s="16">
        <f t="shared" si="3"/>
        <v>518</v>
      </c>
      <c r="Y19" s="14" t="str">
        <f t="shared" si="3"/>
        <v>1518</v>
      </c>
      <c r="Z19" s="15" t="str">
        <f t="shared" si="86"/>
        <v>川崎</v>
      </c>
      <c r="AA19" s="16">
        <f t="shared" si="86"/>
        <v>2</v>
      </c>
      <c r="AB19" s="16">
        <f t="shared" si="86"/>
        <v>0</v>
      </c>
      <c r="AC19" s="16" t="str">
        <f t="shared" si="86"/>
        <v>川崎市立宮前平中学校</v>
      </c>
      <c r="AD19" s="16">
        <f t="shared" si="86"/>
        <v>135</v>
      </c>
      <c r="AE19" s="14" t="str">
        <f t="shared" si="86"/>
        <v>2135</v>
      </c>
      <c r="AF19" s="15" t="str">
        <f t="shared" ref="AF19:AK19" si="97">B268</f>
        <v>相模原</v>
      </c>
      <c r="AG19" s="16">
        <f t="shared" si="97"/>
        <v>3</v>
      </c>
      <c r="AH19" s="16">
        <f t="shared" si="97"/>
        <v>0</v>
      </c>
      <c r="AI19" s="16" t="str">
        <f t="shared" si="97"/>
        <v>相模原市立麻溝台中学校</v>
      </c>
      <c r="AJ19" s="16">
        <f t="shared" si="97"/>
        <v>127</v>
      </c>
      <c r="AK19" s="14" t="str">
        <f t="shared" si="97"/>
        <v>3127</v>
      </c>
      <c r="AL19" s="15" t="str">
        <f t="shared" ref="AL19:AQ19" si="98">B318</f>
        <v>横須賀</v>
      </c>
      <c r="AM19" s="16">
        <f t="shared" si="98"/>
        <v>4</v>
      </c>
      <c r="AN19" s="16">
        <f t="shared" si="98"/>
        <v>0</v>
      </c>
      <c r="AO19" s="16" t="str">
        <f t="shared" si="98"/>
        <v>聖和学院中学校</v>
      </c>
      <c r="AP19" s="16">
        <f t="shared" si="98"/>
        <v>504</v>
      </c>
      <c r="AQ19" s="14" t="str">
        <f t="shared" si="98"/>
        <v>4504</v>
      </c>
      <c r="AR19" s="15" t="str">
        <f t="shared" ref="AR19:AW19" si="99">B368</f>
        <v>湘南</v>
      </c>
      <c r="AS19" s="16">
        <f t="shared" si="99"/>
        <v>5</v>
      </c>
      <c r="AT19" s="16">
        <f t="shared" si="99"/>
        <v>0</v>
      </c>
      <c r="AU19" s="16" t="str">
        <f t="shared" si="99"/>
        <v>日本大学藤沢中学校</v>
      </c>
      <c r="AV19" s="16">
        <f t="shared" si="99"/>
        <v>505</v>
      </c>
      <c r="AW19" s="14" t="str">
        <f t="shared" si="99"/>
        <v>5505</v>
      </c>
      <c r="AX19" s="15" t="str">
        <f t="shared" ref="AX19:BC19" si="100">B418</f>
        <v>県央</v>
      </c>
      <c r="AY19" s="16">
        <f t="shared" si="100"/>
        <v>7</v>
      </c>
      <c r="AZ19" s="16">
        <f t="shared" si="100"/>
        <v>0</v>
      </c>
      <c r="BA19" s="16" t="str">
        <f t="shared" si="100"/>
        <v>大和市立上和田中学校</v>
      </c>
      <c r="BB19" s="16">
        <f t="shared" si="100"/>
        <v>107</v>
      </c>
      <c r="BC19" s="14" t="str">
        <f t="shared" si="100"/>
        <v>7107</v>
      </c>
      <c r="BD19" s="15" t="str">
        <f t="shared" ref="BD19:BI19" si="101">B468</f>
        <v>県西</v>
      </c>
      <c r="BE19" s="16">
        <f t="shared" si="101"/>
        <v>8</v>
      </c>
      <c r="BF19" s="16" t="str">
        <f t="shared" si="101"/>
        <v>南足柄市</v>
      </c>
      <c r="BG19" s="16" t="str">
        <f t="shared" si="101"/>
        <v>南足柄市立岡本中学校</v>
      </c>
      <c r="BH19" s="16">
        <f t="shared" si="101"/>
        <v>112</v>
      </c>
      <c r="BI19" s="14" t="str">
        <f t="shared" si="101"/>
        <v>8112</v>
      </c>
    </row>
    <row r="20" spans="1:61" ht="16.5" customHeight="1" x14ac:dyDescent="0.2">
      <c r="A20" s="14">
        <v>1119</v>
      </c>
      <c r="B20" s="15" t="s">
        <v>553</v>
      </c>
      <c r="C20" s="16">
        <v>1</v>
      </c>
      <c r="D20" s="16"/>
      <c r="E20" s="16" t="s">
        <v>37</v>
      </c>
      <c r="F20" s="16">
        <v>119</v>
      </c>
      <c r="G20" s="14" t="str">
        <f t="shared" si="0"/>
        <v>1119</v>
      </c>
      <c r="H20" s="15" t="str">
        <f t="shared" si="1"/>
        <v>横浜</v>
      </c>
      <c r="I20" s="16">
        <f t="shared" si="1"/>
        <v>1</v>
      </c>
      <c r="J20" s="16">
        <f t="shared" si="1"/>
        <v>0</v>
      </c>
      <c r="K20" s="16" t="str">
        <f t="shared" si="1"/>
        <v>横浜市立釜利谷中学校</v>
      </c>
      <c r="L20" s="16">
        <f t="shared" si="1"/>
        <v>169</v>
      </c>
      <c r="M20" s="14" t="str">
        <f t="shared" si="1"/>
        <v>1169</v>
      </c>
      <c r="N20" s="15" t="str">
        <f t="shared" si="2"/>
        <v>横浜</v>
      </c>
      <c r="O20" s="16">
        <f t="shared" si="2"/>
        <v>1</v>
      </c>
      <c r="P20" s="16">
        <f t="shared" si="2"/>
        <v>0</v>
      </c>
      <c r="Q20" s="16" t="str">
        <f t="shared" si="2"/>
        <v>横浜市立原中学校</v>
      </c>
      <c r="R20" s="16">
        <f t="shared" si="2"/>
        <v>219</v>
      </c>
      <c r="S20" s="14" t="str">
        <f t="shared" si="2"/>
        <v>1219</v>
      </c>
      <c r="T20" s="15" t="str">
        <f t="shared" si="3"/>
        <v>横浜</v>
      </c>
      <c r="U20" s="16">
        <f t="shared" si="3"/>
        <v>1</v>
      </c>
      <c r="V20" s="16" t="str">
        <f t="shared" si="3"/>
        <v>金沢区</v>
      </c>
      <c r="W20" s="16" t="str">
        <f t="shared" si="3"/>
        <v>関東学院六浦中学校</v>
      </c>
      <c r="X20" s="16">
        <f t="shared" si="3"/>
        <v>519</v>
      </c>
      <c r="Y20" s="14" t="str">
        <f t="shared" si="3"/>
        <v>1519</v>
      </c>
      <c r="Z20" s="15" t="str">
        <f t="shared" si="86"/>
        <v>川崎</v>
      </c>
      <c r="AA20" s="16">
        <f t="shared" si="86"/>
        <v>2</v>
      </c>
      <c r="AB20" s="16">
        <f t="shared" si="86"/>
        <v>0</v>
      </c>
      <c r="AC20" s="16" t="str">
        <f t="shared" si="86"/>
        <v>川崎市立宮崎中学校　　</v>
      </c>
      <c r="AD20" s="16">
        <f t="shared" si="86"/>
        <v>136</v>
      </c>
      <c r="AE20" s="14" t="str">
        <f t="shared" si="86"/>
        <v>2136</v>
      </c>
      <c r="AF20" s="15" t="str">
        <f t="shared" ref="AF20:AK20" si="102">B269</f>
        <v>相模原</v>
      </c>
      <c r="AG20" s="16">
        <f t="shared" si="102"/>
        <v>3</v>
      </c>
      <c r="AH20" s="16">
        <f t="shared" si="102"/>
        <v>0</v>
      </c>
      <c r="AI20" s="16" t="str">
        <f t="shared" si="102"/>
        <v>相模原市立鵜野森中学校</v>
      </c>
      <c r="AJ20" s="16">
        <f t="shared" si="102"/>
        <v>128</v>
      </c>
      <c r="AK20" s="14" t="str">
        <f t="shared" si="102"/>
        <v>3128</v>
      </c>
      <c r="AL20" s="15" t="str">
        <f t="shared" ref="AL20:AQ20" si="103">B319</f>
        <v>湘南</v>
      </c>
      <c r="AM20" s="16">
        <f t="shared" si="103"/>
        <v>5</v>
      </c>
      <c r="AN20" s="16" t="str">
        <f t="shared" si="103"/>
        <v>藤沢市</v>
      </c>
      <c r="AO20" s="16" t="str">
        <f t="shared" si="103"/>
        <v>藤沢市立羽鳥中学校</v>
      </c>
      <c r="AP20" s="16">
        <f t="shared" si="103"/>
        <v>101</v>
      </c>
      <c r="AQ20" s="14" t="str">
        <f t="shared" si="103"/>
        <v>5101</v>
      </c>
      <c r="AR20" s="15" t="str">
        <f t="shared" ref="AR20:AW20" si="104">B369</f>
        <v>湘南</v>
      </c>
      <c r="AS20" s="16">
        <f t="shared" si="104"/>
        <v>5</v>
      </c>
      <c r="AT20" s="16">
        <f t="shared" si="104"/>
        <v>0</v>
      </c>
      <c r="AU20" s="16" t="str">
        <f t="shared" si="104"/>
        <v>聖園女学院中学校</v>
      </c>
      <c r="AV20" s="16">
        <f t="shared" si="104"/>
        <v>506</v>
      </c>
      <c r="AW20" s="14" t="str">
        <f t="shared" si="104"/>
        <v>5506</v>
      </c>
      <c r="AX20" s="15" t="str">
        <f t="shared" ref="AX20:BC20" si="105">B419</f>
        <v>県央</v>
      </c>
      <c r="AY20" s="16">
        <f t="shared" si="105"/>
        <v>7</v>
      </c>
      <c r="AZ20" s="16">
        <f t="shared" si="105"/>
        <v>0</v>
      </c>
      <c r="BA20" s="16" t="str">
        <f t="shared" si="105"/>
        <v>大和市立鶴間中学校</v>
      </c>
      <c r="BB20" s="16">
        <f t="shared" si="105"/>
        <v>108</v>
      </c>
      <c r="BC20" s="14" t="str">
        <f t="shared" si="105"/>
        <v>7108</v>
      </c>
      <c r="BD20" s="15" t="str">
        <f t="shared" ref="BD20:BI20" si="106">B469</f>
        <v>県西</v>
      </c>
      <c r="BE20" s="16">
        <f t="shared" si="106"/>
        <v>8</v>
      </c>
      <c r="BF20" s="16">
        <f t="shared" si="106"/>
        <v>0</v>
      </c>
      <c r="BG20" s="16" t="str">
        <f t="shared" si="106"/>
        <v>南足柄市立足柄台中学校</v>
      </c>
      <c r="BH20" s="16">
        <f t="shared" si="106"/>
        <v>113</v>
      </c>
      <c r="BI20" s="14" t="str">
        <f t="shared" si="106"/>
        <v>8113</v>
      </c>
    </row>
    <row r="21" spans="1:61" ht="16.5" customHeight="1" x14ac:dyDescent="0.2">
      <c r="A21" s="17">
        <v>1120</v>
      </c>
      <c r="B21" s="18" t="s">
        <v>553</v>
      </c>
      <c r="C21" s="19">
        <v>1</v>
      </c>
      <c r="D21" s="19"/>
      <c r="E21" s="19" t="s">
        <v>38</v>
      </c>
      <c r="F21" s="20">
        <v>120</v>
      </c>
      <c r="G21" s="17" t="str">
        <f t="shared" si="0"/>
        <v>1120</v>
      </c>
      <c r="H21" s="18" t="str">
        <f t="shared" si="1"/>
        <v>横浜</v>
      </c>
      <c r="I21" s="19">
        <f t="shared" si="1"/>
        <v>1</v>
      </c>
      <c r="J21" s="19">
        <f t="shared" si="1"/>
        <v>0</v>
      </c>
      <c r="K21" s="19" t="str">
        <f t="shared" si="1"/>
        <v>横浜市立西金沢中学校</v>
      </c>
      <c r="L21" s="20">
        <f t="shared" si="1"/>
        <v>170</v>
      </c>
      <c r="M21" s="17" t="str">
        <f t="shared" si="1"/>
        <v>1170</v>
      </c>
      <c r="N21" s="18" t="str">
        <f t="shared" si="2"/>
        <v>横浜</v>
      </c>
      <c r="O21" s="19">
        <f t="shared" si="2"/>
        <v>1</v>
      </c>
      <c r="P21" s="19">
        <f t="shared" si="2"/>
        <v>0</v>
      </c>
      <c r="Q21" s="19" t="str">
        <f t="shared" si="2"/>
        <v>横浜市立南瀬谷中学校</v>
      </c>
      <c r="R21" s="20">
        <f t="shared" si="2"/>
        <v>220</v>
      </c>
      <c r="S21" s="17" t="str">
        <f t="shared" si="2"/>
        <v>1220</v>
      </c>
      <c r="T21" s="18" t="str">
        <f t="shared" si="3"/>
        <v>横浜</v>
      </c>
      <c r="U21" s="19">
        <f t="shared" si="3"/>
        <v>1</v>
      </c>
      <c r="V21" s="19">
        <f t="shared" si="3"/>
        <v>0</v>
      </c>
      <c r="W21" s="19" t="str">
        <f t="shared" si="3"/>
        <v>横浜中学校</v>
      </c>
      <c r="X21" s="20">
        <f t="shared" si="3"/>
        <v>520</v>
      </c>
      <c r="Y21" s="17" t="str">
        <f t="shared" si="3"/>
        <v>1520</v>
      </c>
      <c r="Z21" s="18" t="str">
        <f t="shared" si="86"/>
        <v>川崎</v>
      </c>
      <c r="AA21" s="19">
        <f t="shared" si="86"/>
        <v>2</v>
      </c>
      <c r="AB21" s="19">
        <f t="shared" si="86"/>
        <v>0</v>
      </c>
      <c r="AC21" s="19" t="str">
        <f t="shared" si="86"/>
        <v>川崎市立向丘中学校</v>
      </c>
      <c r="AD21" s="20">
        <f t="shared" si="86"/>
        <v>137</v>
      </c>
      <c r="AE21" s="17" t="str">
        <f t="shared" si="86"/>
        <v>2137</v>
      </c>
      <c r="AF21" s="18" t="str">
        <f t="shared" ref="AF21:AK21" si="107">B270</f>
        <v>相模原</v>
      </c>
      <c r="AG21" s="19">
        <f t="shared" si="107"/>
        <v>3</v>
      </c>
      <c r="AH21" s="19">
        <f t="shared" si="107"/>
        <v>0</v>
      </c>
      <c r="AI21" s="19" t="str">
        <f t="shared" si="107"/>
        <v>相模原市立大野台中学校</v>
      </c>
      <c r="AJ21" s="20">
        <f t="shared" si="107"/>
        <v>129</v>
      </c>
      <c r="AK21" s="17" t="str">
        <f t="shared" si="107"/>
        <v>3129</v>
      </c>
      <c r="AL21" s="18" t="str">
        <f t="shared" ref="AL21:AQ21" si="108">B320</f>
        <v>湘南</v>
      </c>
      <c r="AM21" s="19">
        <f t="shared" si="108"/>
        <v>5</v>
      </c>
      <c r="AN21" s="19">
        <f t="shared" si="108"/>
        <v>0</v>
      </c>
      <c r="AO21" s="19" t="str">
        <f t="shared" si="108"/>
        <v>藤沢市立御所見中学校</v>
      </c>
      <c r="AP21" s="20">
        <f t="shared" si="108"/>
        <v>102</v>
      </c>
      <c r="AQ21" s="17" t="str">
        <f t="shared" si="108"/>
        <v>5102</v>
      </c>
      <c r="AR21" s="18" t="str">
        <f t="shared" ref="AR21:AW21" si="109">B370</f>
        <v>湘南</v>
      </c>
      <c r="AS21" s="19">
        <f t="shared" si="109"/>
        <v>5</v>
      </c>
      <c r="AT21" s="19" t="str">
        <f t="shared" si="109"/>
        <v>鎌倉市</v>
      </c>
      <c r="AU21" s="19" t="str">
        <f t="shared" si="109"/>
        <v>栄光学園中学校</v>
      </c>
      <c r="AV21" s="20">
        <f t="shared" si="109"/>
        <v>507</v>
      </c>
      <c r="AW21" s="17" t="str">
        <f t="shared" si="109"/>
        <v>5507</v>
      </c>
      <c r="AX21" s="18" t="str">
        <f t="shared" ref="AX21:BC21" si="110">B420</f>
        <v>県央</v>
      </c>
      <c r="AY21" s="19">
        <f t="shared" si="110"/>
        <v>7</v>
      </c>
      <c r="AZ21" s="19">
        <f t="shared" si="110"/>
        <v>0</v>
      </c>
      <c r="BA21" s="19" t="str">
        <f t="shared" si="110"/>
        <v>大和市立南林間中学校</v>
      </c>
      <c r="BB21" s="20">
        <f t="shared" si="110"/>
        <v>109</v>
      </c>
      <c r="BC21" s="17" t="str">
        <f t="shared" si="110"/>
        <v>7109</v>
      </c>
      <c r="BD21" s="18" t="str">
        <f t="shared" ref="BD21:BI21" si="111">B470</f>
        <v>県西</v>
      </c>
      <c r="BE21" s="19">
        <f t="shared" si="111"/>
        <v>8</v>
      </c>
      <c r="BF21" s="19">
        <f t="shared" si="111"/>
        <v>0</v>
      </c>
      <c r="BG21" s="19" t="str">
        <f t="shared" si="111"/>
        <v>南足柄市立南足柄中学校</v>
      </c>
      <c r="BH21" s="20">
        <f t="shared" si="111"/>
        <v>114</v>
      </c>
      <c r="BI21" s="17" t="str">
        <f t="shared" si="111"/>
        <v>8114</v>
      </c>
    </row>
    <row r="22" spans="1:61" ht="16.5" customHeight="1" x14ac:dyDescent="0.2">
      <c r="A22" s="11">
        <v>1121</v>
      </c>
      <c r="B22" s="12" t="s">
        <v>553</v>
      </c>
      <c r="C22" s="13">
        <v>1</v>
      </c>
      <c r="D22" s="13" t="s">
        <v>39</v>
      </c>
      <c r="E22" s="13" t="s">
        <v>40</v>
      </c>
      <c r="F22" s="13">
        <v>121</v>
      </c>
      <c r="G22" s="11" t="str">
        <f t="shared" si="0"/>
        <v>1121</v>
      </c>
      <c r="H22" s="12" t="str">
        <f t="shared" si="1"/>
        <v>横浜</v>
      </c>
      <c r="I22" s="13">
        <f t="shared" si="1"/>
        <v>1</v>
      </c>
      <c r="J22" s="13">
        <f t="shared" si="1"/>
        <v>0</v>
      </c>
      <c r="K22" s="13" t="str">
        <f t="shared" si="1"/>
        <v>横浜市立金沢中学校</v>
      </c>
      <c r="L22" s="13">
        <f t="shared" si="1"/>
        <v>171</v>
      </c>
      <c r="M22" s="11" t="str">
        <f t="shared" si="1"/>
        <v>1171</v>
      </c>
      <c r="N22" s="12" t="str">
        <f t="shared" si="2"/>
        <v>横浜</v>
      </c>
      <c r="O22" s="13">
        <f t="shared" si="2"/>
        <v>1</v>
      </c>
      <c r="P22" s="13">
        <f t="shared" si="2"/>
        <v>0</v>
      </c>
      <c r="Q22" s="13" t="str">
        <f t="shared" si="2"/>
        <v>横浜市立東野中学校</v>
      </c>
      <c r="R22" s="13">
        <f t="shared" si="2"/>
        <v>221</v>
      </c>
      <c r="S22" s="11" t="str">
        <f t="shared" si="2"/>
        <v>1221</v>
      </c>
      <c r="T22" s="12" t="str">
        <f t="shared" si="3"/>
        <v>横浜</v>
      </c>
      <c r="U22" s="13">
        <f t="shared" si="3"/>
        <v>1</v>
      </c>
      <c r="V22" s="13" t="str">
        <f t="shared" si="3"/>
        <v>港北区</v>
      </c>
      <c r="W22" s="13" t="str">
        <f t="shared" si="3"/>
        <v>慶應義塾普通部</v>
      </c>
      <c r="X22" s="13">
        <f t="shared" si="3"/>
        <v>521</v>
      </c>
      <c r="Y22" s="11" t="str">
        <f t="shared" si="3"/>
        <v>1521</v>
      </c>
      <c r="Z22" s="12" t="str">
        <f t="shared" ref="Z22:AE26" si="112">B221</f>
        <v>川崎</v>
      </c>
      <c r="AA22" s="13">
        <f t="shared" si="112"/>
        <v>2</v>
      </c>
      <c r="AB22" s="13" t="str">
        <f t="shared" si="112"/>
        <v>麻生区</v>
      </c>
      <c r="AC22" s="13" t="str">
        <f t="shared" si="112"/>
        <v>川崎市立西生田中学校</v>
      </c>
      <c r="AD22" s="13">
        <f t="shared" si="112"/>
        <v>138</v>
      </c>
      <c r="AE22" s="11" t="str">
        <f t="shared" si="112"/>
        <v>2138</v>
      </c>
      <c r="AF22" s="12" t="str">
        <f t="shared" ref="AF22:AK22" si="113">B271</f>
        <v>相模原</v>
      </c>
      <c r="AG22" s="13">
        <f t="shared" si="113"/>
        <v>3</v>
      </c>
      <c r="AH22" s="13">
        <f t="shared" si="113"/>
        <v>0</v>
      </c>
      <c r="AI22" s="13" t="str">
        <f t="shared" si="113"/>
        <v>相模原市立大野南中学校</v>
      </c>
      <c r="AJ22" s="13">
        <f t="shared" si="113"/>
        <v>130</v>
      </c>
      <c r="AK22" s="11" t="str">
        <f t="shared" si="113"/>
        <v>3130</v>
      </c>
      <c r="AL22" s="12" t="str">
        <f t="shared" ref="AL22:AQ22" si="114">B321</f>
        <v>湘南</v>
      </c>
      <c r="AM22" s="13">
        <f t="shared" si="114"/>
        <v>5</v>
      </c>
      <c r="AN22" s="13">
        <f t="shared" si="114"/>
        <v>0</v>
      </c>
      <c r="AO22" s="13" t="str">
        <f t="shared" si="114"/>
        <v>藤沢市立高浜中学校</v>
      </c>
      <c r="AP22" s="13">
        <f t="shared" si="114"/>
        <v>103</v>
      </c>
      <c r="AQ22" s="11" t="str">
        <f t="shared" si="114"/>
        <v>5103</v>
      </c>
      <c r="AR22" s="12" t="str">
        <f t="shared" ref="AR22:AW22" si="115">B371</f>
        <v>湘南</v>
      </c>
      <c r="AS22" s="13">
        <f t="shared" si="115"/>
        <v>5</v>
      </c>
      <c r="AT22" s="13">
        <f t="shared" si="115"/>
        <v>0</v>
      </c>
      <c r="AU22" s="13" t="str">
        <f t="shared" si="115"/>
        <v>鎌倉学園中学校</v>
      </c>
      <c r="AV22" s="13">
        <f t="shared" si="115"/>
        <v>508</v>
      </c>
      <c r="AW22" s="11" t="str">
        <f t="shared" si="115"/>
        <v>5508</v>
      </c>
      <c r="AX22" s="12" t="str">
        <f t="shared" ref="AX22:BC22" si="116">B421</f>
        <v>県央</v>
      </c>
      <c r="AY22" s="13">
        <f t="shared" si="116"/>
        <v>7</v>
      </c>
      <c r="AZ22" s="13" t="str">
        <f t="shared" si="116"/>
        <v>厚木市</v>
      </c>
      <c r="BA22" s="13" t="str">
        <f t="shared" si="116"/>
        <v>厚木市立厚木中学校</v>
      </c>
      <c r="BB22" s="13">
        <f t="shared" si="116"/>
        <v>110</v>
      </c>
      <c r="BC22" s="11" t="str">
        <f t="shared" si="116"/>
        <v>7110</v>
      </c>
      <c r="BD22" s="12" t="str">
        <f t="shared" ref="BD22:BI22" si="117">B471</f>
        <v>県西</v>
      </c>
      <c r="BE22" s="13">
        <f t="shared" si="117"/>
        <v>8</v>
      </c>
      <c r="BF22" s="13" t="str">
        <f t="shared" si="117"/>
        <v>足柄上郡</v>
      </c>
      <c r="BG22" s="13" t="str">
        <f t="shared" si="117"/>
        <v>中井町立中井中学校</v>
      </c>
      <c r="BH22" s="13">
        <f t="shared" si="117"/>
        <v>115</v>
      </c>
      <c r="BI22" s="11" t="str">
        <f t="shared" si="117"/>
        <v>8115</v>
      </c>
    </row>
    <row r="23" spans="1:61" ht="16.5" customHeight="1" x14ac:dyDescent="0.2">
      <c r="A23" s="14">
        <v>1122</v>
      </c>
      <c r="B23" s="15" t="s">
        <v>553</v>
      </c>
      <c r="C23" s="16">
        <v>1</v>
      </c>
      <c r="D23" s="16"/>
      <c r="E23" s="16" t="s">
        <v>41</v>
      </c>
      <c r="F23" s="16">
        <v>122</v>
      </c>
      <c r="G23" s="14" t="str">
        <f t="shared" si="0"/>
        <v>1122</v>
      </c>
      <c r="H23" s="15" t="str">
        <f t="shared" si="1"/>
        <v>横浜</v>
      </c>
      <c r="I23" s="16">
        <f t="shared" si="1"/>
        <v>1</v>
      </c>
      <c r="J23" s="16">
        <f t="shared" si="1"/>
        <v>0</v>
      </c>
      <c r="K23" s="16" t="str">
        <f t="shared" si="1"/>
        <v>横浜市立西柴中学校</v>
      </c>
      <c r="L23" s="16">
        <f t="shared" si="1"/>
        <v>172</v>
      </c>
      <c r="M23" s="14" t="str">
        <f t="shared" si="1"/>
        <v>1172</v>
      </c>
      <c r="N23" s="15" t="str">
        <f t="shared" si="2"/>
        <v>横浜</v>
      </c>
      <c r="O23" s="16">
        <f t="shared" si="2"/>
        <v>1</v>
      </c>
      <c r="P23" s="16">
        <f t="shared" si="2"/>
        <v>0</v>
      </c>
      <c r="Q23" s="16" t="str">
        <f t="shared" si="2"/>
        <v>横浜市立瀬谷中学校</v>
      </c>
      <c r="R23" s="16">
        <f t="shared" si="2"/>
        <v>222</v>
      </c>
      <c r="S23" s="14" t="str">
        <f t="shared" si="2"/>
        <v>1222</v>
      </c>
      <c r="T23" s="15" t="str">
        <f t="shared" si="3"/>
        <v>横浜</v>
      </c>
      <c r="U23" s="16">
        <f t="shared" si="3"/>
        <v>1</v>
      </c>
      <c r="V23" s="16">
        <f t="shared" si="3"/>
        <v>0</v>
      </c>
      <c r="W23" s="16" t="str">
        <f t="shared" si="3"/>
        <v>日本大学中学校</v>
      </c>
      <c r="X23" s="16">
        <f t="shared" si="3"/>
        <v>522</v>
      </c>
      <c r="Y23" s="14" t="str">
        <f t="shared" si="3"/>
        <v>1522</v>
      </c>
      <c r="Z23" s="15" t="str">
        <f t="shared" si="112"/>
        <v>川崎</v>
      </c>
      <c r="AA23" s="16">
        <f t="shared" si="112"/>
        <v>2</v>
      </c>
      <c r="AB23" s="16">
        <f t="shared" si="112"/>
        <v>0</v>
      </c>
      <c r="AC23" s="16" t="str">
        <f t="shared" si="112"/>
        <v>川崎市立長沢中学校</v>
      </c>
      <c r="AD23" s="16">
        <f t="shared" si="112"/>
        <v>139</v>
      </c>
      <c r="AE23" s="14" t="str">
        <f t="shared" si="112"/>
        <v>2139</v>
      </c>
      <c r="AF23" s="15" t="str">
        <f t="shared" ref="AF23:AK23" si="118">B272</f>
        <v>相模原</v>
      </c>
      <c r="AG23" s="16">
        <f t="shared" si="118"/>
        <v>3</v>
      </c>
      <c r="AH23" s="16">
        <f t="shared" si="118"/>
        <v>0</v>
      </c>
      <c r="AI23" s="16" t="str">
        <f t="shared" si="118"/>
        <v>相模原市立上鶴間中学校</v>
      </c>
      <c r="AJ23" s="16">
        <f t="shared" si="118"/>
        <v>131</v>
      </c>
      <c r="AK23" s="14" t="str">
        <f t="shared" si="118"/>
        <v>3131</v>
      </c>
      <c r="AL23" s="15" t="str">
        <f t="shared" ref="AL23:AQ23" si="119">B322</f>
        <v>湘南</v>
      </c>
      <c r="AM23" s="16">
        <f t="shared" si="119"/>
        <v>5</v>
      </c>
      <c r="AN23" s="16">
        <f t="shared" si="119"/>
        <v>0</v>
      </c>
      <c r="AO23" s="16" t="str">
        <f t="shared" si="119"/>
        <v>藤沢市立鵠沼中学校</v>
      </c>
      <c r="AP23" s="16">
        <f t="shared" si="119"/>
        <v>104</v>
      </c>
      <c r="AQ23" s="14" t="str">
        <f t="shared" si="119"/>
        <v>5104</v>
      </c>
      <c r="AR23" s="15" t="str">
        <f t="shared" ref="AR23:AW23" si="120">B372</f>
        <v>湘南</v>
      </c>
      <c r="AS23" s="16">
        <f t="shared" si="120"/>
        <v>5</v>
      </c>
      <c r="AT23" s="16">
        <f t="shared" si="120"/>
        <v>0</v>
      </c>
      <c r="AU23" s="16" t="str">
        <f t="shared" si="120"/>
        <v>鎌倉女学院中学校</v>
      </c>
      <c r="AV23" s="16">
        <f t="shared" si="120"/>
        <v>509</v>
      </c>
      <c r="AW23" s="14" t="str">
        <f t="shared" si="120"/>
        <v>5509</v>
      </c>
      <c r="AX23" s="15" t="str">
        <f t="shared" ref="AX23:BC23" si="121">B422</f>
        <v>県央</v>
      </c>
      <c r="AY23" s="16">
        <f t="shared" si="121"/>
        <v>7</v>
      </c>
      <c r="AZ23" s="16">
        <f t="shared" si="121"/>
        <v>0</v>
      </c>
      <c r="BA23" s="16" t="str">
        <f t="shared" si="121"/>
        <v>厚木市立依知中学校</v>
      </c>
      <c r="BB23" s="16">
        <f t="shared" si="121"/>
        <v>111</v>
      </c>
      <c r="BC23" s="14" t="str">
        <f t="shared" si="121"/>
        <v>7111</v>
      </c>
      <c r="BD23" s="15" t="str">
        <f t="shared" ref="BD23:BI23" si="122">B472</f>
        <v>県西</v>
      </c>
      <c r="BE23" s="16">
        <f t="shared" si="122"/>
        <v>8</v>
      </c>
      <c r="BF23" s="16">
        <f t="shared" si="122"/>
        <v>0</v>
      </c>
      <c r="BG23" s="16" t="str">
        <f t="shared" si="122"/>
        <v>大井町立湘光中学校</v>
      </c>
      <c r="BH23" s="16">
        <f t="shared" si="122"/>
        <v>116</v>
      </c>
      <c r="BI23" s="14" t="str">
        <f t="shared" si="122"/>
        <v>8116</v>
      </c>
    </row>
    <row r="24" spans="1:61" ht="16.5" customHeight="1" x14ac:dyDescent="0.2">
      <c r="A24" s="14">
        <v>1123</v>
      </c>
      <c r="B24" s="15" t="s">
        <v>553</v>
      </c>
      <c r="C24" s="16">
        <v>1</v>
      </c>
      <c r="D24" s="16"/>
      <c r="E24" s="16" t="s">
        <v>42</v>
      </c>
      <c r="F24" s="16">
        <v>123</v>
      </c>
      <c r="G24" s="14" t="str">
        <f t="shared" si="0"/>
        <v>1123</v>
      </c>
      <c r="H24" s="15" t="str">
        <f t="shared" si="1"/>
        <v>横浜</v>
      </c>
      <c r="I24" s="16">
        <f t="shared" si="1"/>
        <v>1</v>
      </c>
      <c r="J24" s="16">
        <f t="shared" si="1"/>
        <v>0</v>
      </c>
      <c r="K24" s="16" t="str">
        <f t="shared" si="1"/>
        <v>横浜市立並木中学校</v>
      </c>
      <c r="L24" s="16">
        <f t="shared" si="1"/>
        <v>173</v>
      </c>
      <c r="M24" s="14" t="str">
        <f t="shared" si="1"/>
        <v>1173</v>
      </c>
      <c r="N24" s="15" t="str">
        <f t="shared" si="2"/>
        <v>横浜</v>
      </c>
      <c r="O24" s="16">
        <f t="shared" si="2"/>
        <v>1</v>
      </c>
      <c r="P24" s="16" t="str">
        <f t="shared" si="2"/>
        <v>南区</v>
      </c>
      <c r="Q24" s="16" t="str">
        <f t="shared" si="2"/>
        <v>横浜市立共進中学校</v>
      </c>
      <c r="R24" s="16">
        <f t="shared" si="2"/>
        <v>223</v>
      </c>
      <c r="S24" s="14" t="str">
        <f t="shared" si="2"/>
        <v>1223</v>
      </c>
      <c r="T24" s="15" t="str">
        <f t="shared" si="3"/>
        <v>横浜</v>
      </c>
      <c r="U24" s="16">
        <f t="shared" si="3"/>
        <v>1</v>
      </c>
      <c r="V24" s="16">
        <f t="shared" si="3"/>
        <v>0</v>
      </c>
      <c r="W24" s="16" t="str">
        <f t="shared" si="3"/>
        <v>武相中学校</v>
      </c>
      <c r="X24" s="16">
        <f t="shared" si="3"/>
        <v>523</v>
      </c>
      <c r="Y24" s="14" t="str">
        <f t="shared" si="3"/>
        <v>1523</v>
      </c>
      <c r="Z24" s="15" t="str">
        <f t="shared" si="112"/>
        <v>川崎</v>
      </c>
      <c r="AA24" s="16">
        <f t="shared" si="112"/>
        <v>2</v>
      </c>
      <c r="AB24" s="16">
        <f t="shared" si="112"/>
        <v>0</v>
      </c>
      <c r="AC24" s="16" t="str">
        <f t="shared" si="112"/>
        <v>川崎市立王禅寺中央中学校</v>
      </c>
      <c r="AD24" s="16">
        <f t="shared" si="112"/>
        <v>140</v>
      </c>
      <c r="AE24" s="14" t="str">
        <f t="shared" si="112"/>
        <v>2140</v>
      </c>
      <c r="AF24" s="15" t="str">
        <f t="shared" ref="AF24:AK24" si="123">B273</f>
        <v>相模原</v>
      </c>
      <c r="AG24" s="16">
        <f t="shared" si="123"/>
        <v>3</v>
      </c>
      <c r="AH24" s="16">
        <f t="shared" si="123"/>
        <v>0</v>
      </c>
      <c r="AI24" s="16" t="str">
        <f t="shared" si="123"/>
        <v>相模原市立相模台中学校</v>
      </c>
      <c r="AJ24" s="16">
        <f t="shared" si="123"/>
        <v>132</v>
      </c>
      <c r="AK24" s="14" t="str">
        <f t="shared" si="123"/>
        <v>3132</v>
      </c>
      <c r="AL24" s="15" t="str">
        <f t="shared" ref="AL24:AQ24" si="124">B323</f>
        <v>湘南</v>
      </c>
      <c r="AM24" s="16">
        <f t="shared" si="124"/>
        <v>5</v>
      </c>
      <c r="AN24" s="16">
        <f t="shared" si="124"/>
        <v>0</v>
      </c>
      <c r="AO24" s="16" t="str">
        <f t="shared" si="124"/>
        <v>藤沢市立秋葉台中学校</v>
      </c>
      <c r="AP24" s="16">
        <f t="shared" si="124"/>
        <v>105</v>
      </c>
      <c r="AQ24" s="14" t="str">
        <f t="shared" si="124"/>
        <v>5105</v>
      </c>
      <c r="AR24" s="15" t="str">
        <f t="shared" ref="AR24:AW24" si="125">B373</f>
        <v>湘南</v>
      </c>
      <c r="AS24" s="16">
        <f t="shared" si="125"/>
        <v>5</v>
      </c>
      <c r="AT24" s="16">
        <f t="shared" si="125"/>
        <v>0</v>
      </c>
      <c r="AU24" s="16" t="str">
        <f t="shared" si="125"/>
        <v>鎌倉女子大学中等部</v>
      </c>
      <c r="AV24" s="16">
        <f t="shared" si="125"/>
        <v>510</v>
      </c>
      <c r="AW24" s="14" t="str">
        <f t="shared" si="125"/>
        <v>5510</v>
      </c>
      <c r="AX24" s="15" t="str">
        <f t="shared" ref="AX24:BC24" si="126">B423</f>
        <v>県央</v>
      </c>
      <c r="AY24" s="16">
        <f t="shared" si="126"/>
        <v>7</v>
      </c>
      <c r="AZ24" s="16">
        <f t="shared" si="126"/>
        <v>0</v>
      </c>
      <c r="BA24" s="16" t="str">
        <f t="shared" si="126"/>
        <v>厚木市立玉川中学校</v>
      </c>
      <c r="BB24" s="16">
        <f t="shared" si="126"/>
        <v>112</v>
      </c>
      <c r="BC24" s="14" t="str">
        <f t="shared" si="126"/>
        <v>7112</v>
      </c>
      <c r="BD24" s="15" t="str">
        <f t="shared" ref="BD24:BI24" si="127">B473</f>
        <v>県西</v>
      </c>
      <c r="BE24" s="16">
        <f t="shared" si="127"/>
        <v>8</v>
      </c>
      <c r="BF24" s="16">
        <f t="shared" si="127"/>
        <v>0</v>
      </c>
      <c r="BG24" s="16" t="str">
        <f t="shared" si="127"/>
        <v>松田町立松田中学校</v>
      </c>
      <c r="BH24" s="16">
        <f t="shared" si="127"/>
        <v>117</v>
      </c>
      <c r="BI24" s="14" t="str">
        <f t="shared" si="127"/>
        <v>8117</v>
      </c>
    </row>
    <row r="25" spans="1:61" ht="16.5" customHeight="1" x14ac:dyDescent="0.2">
      <c r="A25" s="14">
        <v>1124</v>
      </c>
      <c r="B25" s="15" t="s">
        <v>553</v>
      </c>
      <c r="C25" s="16">
        <v>1</v>
      </c>
      <c r="D25" s="16"/>
      <c r="E25" s="16" t="s">
        <v>43</v>
      </c>
      <c r="F25" s="16">
        <v>124</v>
      </c>
      <c r="G25" s="14" t="str">
        <f t="shared" si="0"/>
        <v>1124</v>
      </c>
      <c r="H25" s="15" t="str">
        <f t="shared" si="1"/>
        <v>横浜</v>
      </c>
      <c r="I25" s="16">
        <f t="shared" si="1"/>
        <v>1</v>
      </c>
      <c r="J25" s="16">
        <f t="shared" si="1"/>
        <v>0</v>
      </c>
      <c r="K25" s="16" t="str">
        <f t="shared" si="1"/>
        <v>横浜市立富岡中学校</v>
      </c>
      <c r="L25" s="16">
        <f t="shared" si="1"/>
        <v>174</v>
      </c>
      <c r="M25" s="14" t="str">
        <f t="shared" si="1"/>
        <v>1174</v>
      </c>
      <c r="N25" s="15" t="str">
        <f t="shared" si="2"/>
        <v>横浜</v>
      </c>
      <c r="O25" s="16">
        <f t="shared" si="2"/>
        <v>1</v>
      </c>
      <c r="P25" s="16">
        <f t="shared" si="2"/>
        <v>0</v>
      </c>
      <c r="Q25" s="16" t="str">
        <f t="shared" si="2"/>
        <v>横浜市立平楽中学校</v>
      </c>
      <c r="R25" s="16">
        <f t="shared" si="2"/>
        <v>224</v>
      </c>
      <c r="S25" s="14" t="str">
        <f t="shared" si="2"/>
        <v>1224</v>
      </c>
      <c r="T25" s="15" t="str">
        <f t="shared" si="3"/>
        <v>横浜</v>
      </c>
      <c r="U25" s="16">
        <f t="shared" si="3"/>
        <v>1</v>
      </c>
      <c r="V25" s="16" t="str">
        <f t="shared" si="3"/>
        <v>都筑区</v>
      </c>
      <c r="W25" s="16" t="str">
        <f t="shared" si="3"/>
        <v>サレジオ学院中学校</v>
      </c>
      <c r="X25" s="16">
        <f t="shared" si="3"/>
        <v>524</v>
      </c>
      <c r="Y25" s="14" t="str">
        <f t="shared" si="3"/>
        <v>1524</v>
      </c>
      <c r="Z25" s="15" t="str">
        <f t="shared" si="112"/>
        <v>川崎</v>
      </c>
      <c r="AA25" s="16">
        <f t="shared" si="112"/>
        <v>2</v>
      </c>
      <c r="AB25" s="16">
        <f t="shared" si="112"/>
        <v>0</v>
      </c>
      <c r="AC25" s="16" t="str">
        <f t="shared" si="112"/>
        <v>川崎市立柿生中学校</v>
      </c>
      <c r="AD25" s="16">
        <f t="shared" si="112"/>
        <v>141</v>
      </c>
      <c r="AE25" s="14" t="str">
        <f t="shared" si="112"/>
        <v>2141</v>
      </c>
      <c r="AF25" s="15" t="str">
        <f t="shared" ref="AF25:AK25" si="128">B274</f>
        <v>相模原</v>
      </c>
      <c r="AG25" s="16">
        <f t="shared" si="128"/>
        <v>3</v>
      </c>
      <c r="AH25" s="16">
        <f t="shared" si="128"/>
        <v>0</v>
      </c>
      <c r="AI25" s="16" t="str">
        <f t="shared" si="128"/>
        <v>相模原市立新町中学校</v>
      </c>
      <c r="AJ25" s="16">
        <f t="shared" si="128"/>
        <v>133</v>
      </c>
      <c r="AK25" s="14" t="str">
        <f t="shared" si="128"/>
        <v>3133</v>
      </c>
      <c r="AL25" s="15" t="str">
        <f t="shared" ref="AL25:AQ25" si="129">B324</f>
        <v>湘南</v>
      </c>
      <c r="AM25" s="16">
        <f t="shared" si="129"/>
        <v>5</v>
      </c>
      <c r="AN25" s="16">
        <f t="shared" si="129"/>
        <v>0</v>
      </c>
      <c r="AO25" s="16" t="str">
        <f t="shared" si="129"/>
        <v>藤沢市立湘南台中学校</v>
      </c>
      <c r="AP25" s="16">
        <f t="shared" si="129"/>
        <v>106</v>
      </c>
      <c r="AQ25" s="14" t="str">
        <f t="shared" si="129"/>
        <v>5106</v>
      </c>
      <c r="AR25" s="15" t="str">
        <f t="shared" ref="AR25:AW25" si="130">B374</f>
        <v>湘南</v>
      </c>
      <c r="AS25" s="16">
        <f t="shared" si="130"/>
        <v>5</v>
      </c>
      <c r="AT25" s="16">
        <f t="shared" si="130"/>
        <v>0</v>
      </c>
      <c r="AU25" s="16" t="str">
        <f t="shared" si="130"/>
        <v>北鎌倉女子学園中学校</v>
      </c>
      <c r="AV25" s="16">
        <f t="shared" si="130"/>
        <v>511</v>
      </c>
      <c r="AW25" s="14" t="str">
        <f t="shared" si="130"/>
        <v>5511</v>
      </c>
      <c r="AX25" s="15" t="str">
        <f t="shared" ref="AX25:BC25" si="131">B424</f>
        <v>県央</v>
      </c>
      <c r="AY25" s="16">
        <f t="shared" si="131"/>
        <v>7</v>
      </c>
      <c r="AZ25" s="16">
        <f t="shared" si="131"/>
        <v>0</v>
      </c>
      <c r="BA25" s="16" t="str">
        <f t="shared" si="131"/>
        <v>厚木市立東名中学校</v>
      </c>
      <c r="BB25" s="16">
        <f t="shared" si="131"/>
        <v>113</v>
      </c>
      <c r="BC25" s="14" t="str">
        <f t="shared" si="131"/>
        <v>7113</v>
      </c>
      <c r="BD25" s="15" t="str">
        <f t="shared" ref="BD25:BI25" si="132">B474</f>
        <v>県西</v>
      </c>
      <c r="BE25" s="16">
        <f t="shared" si="132"/>
        <v>8</v>
      </c>
      <c r="BF25" s="16">
        <f t="shared" si="132"/>
        <v>0</v>
      </c>
      <c r="BG25" s="16" t="str">
        <f t="shared" si="132"/>
        <v>松田町立寄中学校</v>
      </c>
      <c r="BH25" s="16">
        <f t="shared" si="132"/>
        <v>118</v>
      </c>
      <c r="BI25" s="14" t="str">
        <f t="shared" si="132"/>
        <v>8118</v>
      </c>
    </row>
    <row r="26" spans="1:61" ht="16.5" customHeight="1" x14ac:dyDescent="0.2">
      <c r="A26" s="17">
        <v>1125</v>
      </c>
      <c r="B26" s="18" t="s">
        <v>553</v>
      </c>
      <c r="C26" s="19">
        <v>1</v>
      </c>
      <c r="D26" s="19"/>
      <c r="E26" s="19" t="s">
        <v>44</v>
      </c>
      <c r="F26" s="20">
        <v>125</v>
      </c>
      <c r="G26" s="17" t="str">
        <f t="shared" si="0"/>
        <v>1125</v>
      </c>
      <c r="H26" s="18" t="str">
        <f t="shared" si="1"/>
        <v>横浜</v>
      </c>
      <c r="I26" s="19">
        <f t="shared" si="1"/>
        <v>1</v>
      </c>
      <c r="J26" s="19">
        <f t="shared" si="1"/>
        <v>0</v>
      </c>
      <c r="K26" s="19" t="str">
        <f t="shared" si="1"/>
        <v>横浜市立小田中学校</v>
      </c>
      <c r="L26" s="20">
        <f t="shared" si="1"/>
        <v>175</v>
      </c>
      <c r="M26" s="17" t="str">
        <f t="shared" si="1"/>
        <v>1175</v>
      </c>
      <c r="N26" s="18" t="str">
        <f t="shared" si="2"/>
        <v>横浜</v>
      </c>
      <c r="O26" s="19">
        <f t="shared" si="2"/>
        <v>1</v>
      </c>
      <c r="P26" s="19">
        <f t="shared" si="2"/>
        <v>0</v>
      </c>
      <c r="Q26" s="19" t="str">
        <f t="shared" si="2"/>
        <v>横浜市立蒔田中学校</v>
      </c>
      <c r="R26" s="20">
        <f t="shared" si="2"/>
        <v>225</v>
      </c>
      <c r="S26" s="17" t="str">
        <f t="shared" si="2"/>
        <v>1225</v>
      </c>
      <c r="T26" s="18" t="str">
        <f t="shared" si="3"/>
        <v>横浜</v>
      </c>
      <c r="U26" s="19">
        <f t="shared" si="3"/>
        <v>1</v>
      </c>
      <c r="V26" s="19">
        <f t="shared" si="3"/>
        <v>0</v>
      </c>
      <c r="W26" s="19" t="str">
        <f t="shared" si="3"/>
        <v>中央大学附属横浜中学校</v>
      </c>
      <c r="X26" s="20">
        <f t="shared" si="3"/>
        <v>525</v>
      </c>
      <c r="Y26" s="17" t="str">
        <f t="shared" si="3"/>
        <v>1525</v>
      </c>
      <c r="Z26" s="18" t="str">
        <f t="shared" si="112"/>
        <v>川崎</v>
      </c>
      <c r="AA26" s="19">
        <f t="shared" si="112"/>
        <v>2</v>
      </c>
      <c r="AB26" s="19">
        <f t="shared" si="112"/>
        <v>0</v>
      </c>
      <c r="AC26" s="19" t="str">
        <f t="shared" si="112"/>
        <v>川崎市立白鳥中学校</v>
      </c>
      <c r="AD26" s="20">
        <f t="shared" si="112"/>
        <v>142</v>
      </c>
      <c r="AE26" s="17" t="str">
        <f t="shared" si="112"/>
        <v>2142</v>
      </c>
      <c r="AF26" s="18" t="str">
        <f t="shared" ref="AF26:AK26" si="133">B275</f>
        <v>相模原</v>
      </c>
      <c r="AG26" s="19">
        <f t="shared" si="133"/>
        <v>3</v>
      </c>
      <c r="AH26" s="19">
        <f t="shared" si="133"/>
        <v>0</v>
      </c>
      <c r="AI26" s="19" t="str">
        <f t="shared" si="133"/>
        <v>相模原市立相武台中学校</v>
      </c>
      <c r="AJ26" s="20">
        <f t="shared" si="133"/>
        <v>134</v>
      </c>
      <c r="AK26" s="17" t="str">
        <f t="shared" si="133"/>
        <v>3134</v>
      </c>
      <c r="AL26" s="18" t="str">
        <f t="shared" ref="AL26:AQ26" si="134">B325</f>
        <v>湘南</v>
      </c>
      <c r="AM26" s="19">
        <f t="shared" si="134"/>
        <v>5</v>
      </c>
      <c r="AN26" s="19">
        <f t="shared" si="134"/>
        <v>0</v>
      </c>
      <c r="AO26" s="19" t="str">
        <f t="shared" si="134"/>
        <v>藤沢市立片瀬中学校</v>
      </c>
      <c r="AP26" s="20">
        <f t="shared" si="134"/>
        <v>107</v>
      </c>
      <c r="AQ26" s="17" t="str">
        <f t="shared" si="134"/>
        <v>5107</v>
      </c>
      <c r="AR26" s="18" t="str">
        <f t="shared" ref="AR26:AW26" si="135">B375</f>
        <v>湘南</v>
      </c>
      <c r="AS26" s="19">
        <f t="shared" si="135"/>
        <v>5</v>
      </c>
      <c r="AT26" s="19">
        <f t="shared" si="135"/>
        <v>0</v>
      </c>
      <c r="AU26" s="19" t="str">
        <f t="shared" si="135"/>
        <v>清泉女学院中学校</v>
      </c>
      <c r="AV26" s="20">
        <f t="shared" si="135"/>
        <v>512</v>
      </c>
      <c r="AW26" s="17" t="str">
        <f t="shared" si="135"/>
        <v>5512</v>
      </c>
      <c r="AX26" s="18" t="str">
        <f t="shared" ref="AX26:BC26" si="136">B425</f>
        <v>県央</v>
      </c>
      <c r="AY26" s="19">
        <f t="shared" si="136"/>
        <v>7</v>
      </c>
      <c r="AZ26" s="19">
        <f t="shared" si="136"/>
        <v>0</v>
      </c>
      <c r="BA26" s="19" t="str">
        <f t="shared" si="136"/>
        <v>厚木市立南毛利中学校</v>
      </c>
      <c r="BB26" s="20">
        <f t="shared" si="136"/>
        <v>114</v>
      </c>
      <c r="BC26" s="17" t="str">
        <f t="shared" si="136"/>
        <v>7114</v>
      </c>
      <c r="BD26" s="18" t="str">
        <f t="shared" ref="BD26:BI26" si="137">B475</f>
        <v>県西</v>
      </c>
      <c r="BE26" s="19">
        <f t="shared" si="137"/>
        <v>8</v>
      </c>
      <c r="BF26" s="19">
        <f t="shared" si="137"/>
        <v>0</v>
      </c>
      <c r="BG26" s="19" t="str">
        <f t="shared" si="137"/>
        <v>山北町立三保中学校</v>
      </c>
      <c r="BH26" s="20">
        <f t="shared" si="137"/>
        <v>119</v>
      </c>
      <c r="BI26" s="17" t="str">
        <f t="shared" si="137"/>
        <v>8119</v>
      </c>
    </row>
    <row r="27" spans="1:61" ht="16.5" customHeight="1" x14ac:dyDescent="0.2">
      <c r="A27" s="11">
        <v>1126</v>
      </c>
      <c r="B27" s="12" t="s">
        <v>553</v>
      </c>
      <c r="C27" s="13">
        <v>1</v>
      </c>
      <c r="D27" s="13"/>
      <c r="E27" s="13" t="s">
        <v>45</v>
      </c>
      <c r="F27" s="13">
        <v>126</v>
      </c>
      <c r="G27" s="11" t="str">
        <f t="shared" si="0"/>
        <v>1126</v>
      </c>
      <c r="H27" s="12" t="str">
        <f t="shared" si="1"/>
        <v>横浜</v>
      </c>
      <c r="I27" s="13">
        <f t="shared" si="1"/>
        <v>1</v>
      </c>
      <c r="J27" s="13">
        <f t="shared" si="1"/>
        <v>0</v>
      </c>
      <c r="K27" s="13" t="str">
        <f t="shared" si="1"/>
        <v>横浜市立富岡東中学校</v>
      </c>
      <c r="L27" s="13">
        <f t="shared" si="1"/>
        <v>176</v>
      </c>
      <c r="M27" s="11" t="str">
        <f t="shared" si="1"/>
        <v>1176</v>
      </c>
      <c r="N27" s="12" t="str">
        <f t="shared" si="2"/>
        <v>横浜</v>
      </c>
      <c r="O27" s="13">
        <f t="shared" si="2"/>
        <v>1</v>
      </c>
      <c r="P27" s="13">
        <f t="shared" si="2"/>
        <v>0</v>
      </c>
      <c r="Q27" s="13" t="str">
        <f t="shared" si="2"/>
        <v>横浜市立南中学校</v>
      </c>
      <c r="R27" s="13">
        <f t="shared" si="2"/>
        <v>226</v>
      </c>
      <c r="S27" s="11" t="str">
        <f t="shared" si="2"/>
        <v>1226</v>
      </c>
      <c r="T27" s="12" t="str">
        <f t="shared" si="3"/>
        <v>横浜</v>
      </c>
      <c r="U27" s="13">
        <f t="shared" si="3"/>
        <v>1</v>
      </c>
      <c r="V27" s="13" t="str">
        <f t="shared" si="3"/>
        <v>緑区</v>
      </c>
      <c r="W27" s="13" t="str">
        <f t="shared" si="3"/>
        <v>神奈川大学附属中学校</v>
      </c>
      <c r="X27" s="13">
        <f t="shared" si="3"/>
        <v>526</v>
      </c>
      <c r="Y27" s="11" t="str">
        <f t="shared" si="3"/>
        <v>1526</v>
      </c>
      <c r="Z27" s="12" t="str">
        <f t="shared" ref="Z27:AE31" si="138">B226</f>
        <v>川崎</v>
      </c>
      <c r="AA27" s="13">
        <f t="shared" si="138"/>
        <v>2</v>
      </c>
      <c r="AB27" s="13">
        <f t="shared" si="138"/>
        <v>0</v>
      </c>
      <c r="AC27" s="13" t="str">
        <f t="shared" si="138"/>
        <v>川崎市立金程中学校</v>
      </c>
      <c r="AD27" s="13">
        <f t="shared" si="138"/>
        <v>143</v>
      </c>
      <c r="AE27" s="11" t="str">
        <f t="shared" si="138"/>
        <v>2143</v>
      </c>
      <c r="AF27" s="12" t="str">
        <f t="shared" ref="AF27:AK27" si="139">B276</f>
        <v>相模原</v>
      </c>
      <c r="AG27" s="13">
        <f t="shared" si="139"/>
        <v>3</v>
      </c>
      <c r="AH27" s="13">
        <f t="shared" si="139"/>
        <v>0</v>
      </c>
      <c r="AI27" s="13" t="str">
        <f t="shared" si="139"/>
        <v>相模原市立相陽中学校</v>
      </c>
      <c r="AJ27" s="13">
        <f t="shared" si="139"/>
        <v>135</v>
      </c>
      <c r="AK27" s="11" t="str">
        <f t="shared" si="139"/>
        <v>3135</v>
      </c>
      <c r="AL27" s="12" t="str">
        <f t="shared" ref="AL27:AQ27" si="140">B326</f>
        <v>湘南</v>
      </c>
      <c r="AM27" s="13">
        <f t="shared" si="140"/>
        <v>5</v>
      </c>
      <c r="AN27" s="13">
        <f t="shared" si="140"/>
        <v>0</v>
      </c>
      <c r="AO27" s="13" t="str">
        <f t="shared" si="140"/>
        <v>藤沢市立湘洋中学校</v>
      </c>
      <c r="AP27" s="13">
        <f t="shared" si="140"/>
        <v>108</v>
      </c>
      <c r="AQ27" s="11" t="str">
        <f t="shared" si="140"/>
        <v>5108</v>
      </c>
      <c r="AR27" s="12" t="str">
        <f t="shared" ref="AR27:AW27" si="141">B376</f>
        <v>湘南</v>
      </c>
      <c r="AS27" s="13">
        <f t="shared" si="141"/>
        <v>5</v>
      </c>
      <c r="AT27" s="13" t="str">
        <f t="shared" si="141"/>
        <v>茅ヶ崎市</v>
      </c>
      <c r="AU27" s="13" t="str">
        <f t="shared" si="141"/>
        <v>アレセイア湘南中学校</v>
      </c>
      <c r="AV27" s="13">
        <f t="shared" si="141"/>
        <v>513</v>
      </c>
      <c r="AW27" s="11" t="str">
        <f t="shared" si="141"/>
        <v>5513</v>
      </c>
      <c r="AX27" s="12" t="str">
        <f t="shared" ref="AX27:BC27" si="142">B426</f>
        <v>県央</v>
      </c>
      <c r="AY27" s="13">
        <f t="shared" si="142"/>
        <v>7</v>
      </c>
      <c r="AZ27" s="13">
        <f t="shared" si="142"/>
        <v>0</v>
      </c>
      <c r="BA27" s="13" t="str">
        <f t="shared" si="142"/>
        <v>厚木市立藤塚中学校</v>
      </c>
      <c r="BB27" s="13">
        <f t="shared" si="142"/>
        <v>115</v>
      </c>
      <c r="BC27" s="11" t="str">
        <f t="shared" si="142"/>
        <v>7115</v>
      </c>
      <c r="BD27" s="12" t="str">
        <f t="shared" ref="BD27:BI27" si="143">B476</f>
        <v>県西</v>
      </c>
      <c r="BE27" s="13">
        <f t="shared" si="143"/>
        <v>8</v>
      </c>
      <c r="BF27" s="13">
        <f t="shared" si="143"/>
        <v>0</v>
      </c>
      <c r="BG27" s="13" t="str">
        <f t="shared" si="143"/>
        <v>山北町立山北中学校</v>
      </c>
      <c r="BH27" s="13">
        <f t="shared" si="143"/>
        <v>120</v>
      </c>
      <c r="BI27" s="11" t="str">
        <f t="shared" si="143"/>
        <v>8120</v>
      </c>
    </row>
    <row r="28" spans="1:61" ht="16.5" customHeight="1" x14ac:dyDescent="0.2">
      <c r="A28" s="14">
        <v>1127</v>
      </c>
      <c r="B28" s="15" t="s">
        <v>553</v>
      </c>
      <c r="C28" s="16">
        <v>1</v>
      </c>
      <c r="D28" s="16" t="s">
        <v>46</v>
      </c>
      <c r="E28" s="16" t="s">
        <v>47</v>
      </c>
      <c r="F28" s="16">
        <v>127</v>
      </c>
      <c r="G28" s="14" t="str">
        <f t="shared" si="0"/>
        <v>1127</v>
      </c>
      <c r="H28" s="15" t="str">
        <f t="shared" si="1"/>
        <v>横浜</v>
      </c>
      <c r="I28" s="16">
        <f t="shared" si="1"/>
        <v>1</v>
      </c>
      <c r="J28" s="16" t="str">
        <f t="shared" si="1"/>
        <v>港北区</v>
      </c>
      <c r="K28" s="16" t="str">
        <f t="shared" si="1"/>
        <v>横浜市立城郷中学校</v>
      </c>
      <c r="L28" s="16">
        <f t="shared" si="1"/>
        <v>177</v>
      </c>
      <c r="M28" s="14" t="str">
        <f t="shared" si="1"/>
        <v>1177</v>
      </c>
      <c r="N28" s="15" t="str">
        <f t="shared" si="2"/>
        <v>横浜</v>
      </c>
      <c r="O28" s="16">
        <f t="shared" si="2"/>
        <v>1</v>
      </c>
      <c r="P28" s="16">
        <f t="shared" si="2"/>
        <v>0</v>
      </c>
      <c r="Q28" s="16" t="str">
        <f t="shared" si="2"/>
        <v>横浜市立南が丘中学校</v>
      </c>
      <c r="R28" s="16">
        <f t="shared" si="2"/>
        <v>227</v>
      </c>
      <c r="S28" s="14" t="str">
        <f t="shared" si="2"/>
        <v>1227</v>
      </c>
      <c r="T28" s="15" t="str">
        <f t="shared" si="3"/>
        <v>横浜</v>
      </c>
      <c r="U28" s="16">
        <f t="shared" si="3"/>
        <v>1</v>
      </c>
      <c r="V28" s="16">
        <f t="shared" si="3"/>
        <v>0</v>
      </c>
      <c r="W28" s="16" t="str">
        <f t="shared" si="3"/>
        <v>森村学園中等部</v>
      </c>
      <c r="X28" s="16">
        <f t="shared" si="3"/>
        <v>527</v>
      </c>
      <c r="Y28" s="14" t="str">
        <f t="shared" si="3"/>
        <v>1527</v>
      </c>
      <c r="Z28" s="15" t="str">
        <f t="shared" si="138"/>
        <v>川崎</v>
      </c>
      <c r="AA28" s="16">
        <f t="shared" si="138"/>
        <v>2</v>
      </c>
      <c r="AB28" s="16">
        <f t="shared" si="138"/>
        <v>0</v>
      </c>
      <c r="AC28" s="16" t="str">
        <f t="shared" si="138"/>
        <v>川崎市立麻生中学校</v>
      </c>
      <c r="AD28" s="16">
        <f t="shared" si="138"/>
        <v>144</v>
      </c>
      <c r="AE28" s="14" t="str">
        <f t="shared" si="138"/>
        <v>2144</v>
      </c>
      <c r="AF28" s="15" t="str">
        <f t="shared" ref="AF28:AK28" si="144">B277</f>
        <v>相模原</v>
      </c>
      <c r="AG28" s="16">
        <f t="shared" si="144"/>
        <v>3</v>
      </c>
      <c r="AH28" s="16">
        <f t="shared" si="144"/>
        <v>0</v>
      </c>
      <c r="AI28" s="16" t="str">
        <f t="shared" si="144"/>
        <v>相模原市立東林中学校</v>
      </c>
      <c r="AJ28" s="16">
        <f t="shared" si="144"/>
        <v>136</v>
      </c>
      <c r="AK28" s="14" t="str">
        <f t="shared" si="144"/>
        <v>3136</v>
      </c>
      <c r="AL28" s="15" t="str">
        <f t="shared" ref="AL28:AQ28" si="145">B327</f>
        <v>湘南</v>
      </c>
      <c r="AM28" s="16">
        <f t="shared" si="145"/>
        <v>5</v>
      </c>
      <c r="AN28" s="16">
        <f t="shared" si="145"/>
        <v>0</v>
      </c>
      <c r="AO28" s="16" t="str">
        <f t="shared" si="145"/>
        <v>藤沢市立善行中学校</v>
      </c>
      <c r="AP28" s="16">
        <f t="shared" si="145"/>
        <v>109</v>
      </c>
      <c r="AQ28" s="14" t="str">
        <f t="shared" si="145"/>
        <v>5109</v>
      </c>
      <c r="AR28" s="15" t="str">
        <f t="shared" ref="AR28:AW28" si="146">B377</f>
        <v>中</v>
      </c>
      <c r="AS28" s="16">
        <f t="shared" si="146"/>
        <v>6</v>
      </c>
      <c r="AT28" s="16" t="str">
        <f t="shared" si="146"/>
        <v>平塚市</v>
      </c>
      <c r="AU28" s="16" t="str">
        <f t="shared" si="146"/>
        <v>神奈川県立平塚中等教育学校</v>
      </c>
      <c r="AV28" s="16">
        <f t="shared" si="146"/>
        <v>101</v>
      </c>
      <c r="AW28" s="14" t="str">
        <f t="shared" si="146"/>
        <v>6101</v>
      </c>
      <c r="AX28" s="15" t="str">
        <f t="shared" ref="AX28:BC28" si="147">B427</f>
        <v>県央</v>
      </c>
      <c r="AY28" s="16">
        <f t="shared" si="147"/>
        <v>7</v>
      </c>
      <c r="AZ28" s="16">
        <f t="shared" si="147"/>
        <v>0</v>
      </c>
      <c r="BA28" s="16" t="str">
        <f t="shared" si="147"/>
        <v>厚木市立睦合中学校</v>
      </c>
      <c r="BB28" s="16">
        <f t="shared" si="147"/>
        <v>116</v>
      </c>
      <c r="BC28" s="14" t="str">
        <f t="shared" si="147"/>
        <v>7116</v>
      </c>
      <c r="BD28" s="15" t="str">
        <f t="shared" ref="BD28:BI28" si="148">B477</f>
        <v>県西</v>
      </c>
      <c r="BE28" s="16">
        <f t="shared" si="148"/>
        <v>8</v>
      </c>
      <c r="BF28" s="16">
        <f t="shared" si="148"/>
        <v>0</v>
      </c>
      <c r="BG28" s="16" t="str">
        <f t="shared" si="148"/>
        <v>山北町立清水中学校</v>
      </c>
      <c r="BH28" s="16">
        <f t="shared" si="148"/>
        <v>121</v>
      </c>
      <c r="BI28" s="14" t="str">
        <f t="shared" si="148"/>
        <v>8121</v>
      </c>
    </row>
    <row r="29" spans="1:61" ht="16.5" customHeight="1" x14ac:dyDescent="0.2">
      <c r="A29" s="14">
        <v>1128</v>
      </c>
      <c r="B29" s="15" t="s">
        <v>553</v>
      </c>
      <c r="C29" s="16">
        <v>1</v>
      </c>
      <c r="D29" s="16"/>
      <c r="E29" s="16" t="s">
        <v>48</v>
      </c>
      <c r="F29" s="16">
        <v>128</v>
      </c>
      <c r="G29" s="14" t="str">
        <f t="shared" si="0"/>
        <v>1128</v>
      </c>
      <c r="H29" s="15" t="str">
        <f t="shared" si="1"/>
        <v>横浜</v>
      </c>
      <c r="I29" s="16">
        <f t="shared" si="1"/>
        <v>1</v>
      </c>
      <c r="J29" s="16">
        <f t="shared" si="1"/>
        <v>0</v>
      </c>
      <c r="K29" s="16" t="str">
        <f t="shared" si="1"/>
        <v>横浜市立大綱中学校</v>
      </c>
      <c r="L29" s="16">
        <f t="shared" si="1"/>
        <v>178</v>
      </c>
      <c r="M29" s="14" t="str">
        <f t="shared" si="1"/>
        <v>1178</v>
      </c>
      <c r="N29" s="15" t="str">
        <f t="shared" si="2"/>
        <v>横浜</v>
      </c>
      <c r="O29" s="16">
        <f t="shared" si="2"/>
        <v>1</v>
      </c>
      <c r="P29" s="16">
        <f t="shared" si="2"/>
        <v>0</v>
      </c>
      <c r="Q29" s="16" t="str">
        <f t="shared" si="2"/>
        <v>横浜市立永田中学校</v>
      </c>
      <c r="R29" s="16">
        <f t="shared" si="2"/>
        <v>228</v>
      </c>
      <c r="S29" s="14" t="str">
        <f t="shared" si="2"/>
        <v>1228</v>
      </c>
      <c r="T29" s="15" t="str">
        <f t="shared" si="3"/>
        <v>横浜</v>
      </c>
      <c r="U29" s="16">
        <f t="shared" si="3"/>
        <v>1</v>
      </c>
      <c r="V29" s="16">
        <f t="shared" si="3"/>
        <v>0</v>
      </c>
      <c r="W29" s="16" t="str">
        <f t="shared" si="3"/>
        <v>横浜国際女学院翠陵中学校</v>
      </c>
      <c r="X29" s="16">
        <f t="shared" si="3"/>
        <v>528</v>
      </c>
      <c r="Y29" s="14" t="str">
        <f t="shared" si="3"/>
        <v>1528</v>
      </c>
      <c r="Z29" s="15" t="str">
        <f t="shared" si="138"/>
        <v>川崎</v>
      </c>
      <c r="AA29" s="16">
        <f t="shared" si="138"/>
        <v>2</v>
      </c>
      <c r="AB29" s="16">
        <f t="shared" si="138"/>
        <v>0</v>
      </c>
      <c r="AC29" s="16" t="str">
        <f t="shared" si="138"/>
        <v>川崎市立はるひ野中学校</v>
      </c>
      <c r="AD29" s="16">
        <f t="shared" si="138"/>
        <v>145</v>
      </c>
      <c r="AE29" s="14" t="str">
        <f t="shared" si="138"/>
        <v>2145</v>
      </c>
      <c r="AF29" s="15" t="str">
        <f t="shared" ref="AF29:AK29" si="149">B278</f>
        <v>相模原</v>
      </c>
      <c r="AG29" s="16">
        <f t="shared" si="149"/>
        <v>3</v>
      </c>
      <c r="AH29" s="16">
        <f t="shared" si="149"/>
        <v>0</v>
      </c>
      <c r="AI29" s="16" t="str">
        <f t="shared" si="149"/>
        <v>相模原市立谷口中学校</v>
      </c>
      <c r="AJ29" s="16">
        <f t="shared" si="149"/>
        <v>137</v>
      </c>
      <c r="AK29" s="14" t="str">
        <f t="shared" si="149"/>
        <v>3137</v>
      </c>
      <c r="AL29" s="15" t="str">
        <f t="shared" ref="AL29:AQ29" si="150">B328</f>
        <v>湘南</v>
      </c>
      <c r="AM29" s="16">
        <f t="shared" si="150"/>
        <v>5</v>
      </c>
      <c r="AN29" s="16">
        <f t="shared" si="150"/>
        <v>0</v>
      </c>
      <c r="AO29" s="16" t="str">
        <f t="shared" si="150"/>
        <v>藤沢市立村岡中学校</v>
      </c>
      <c r="AP29" s="16">
        <f t="shared" si="150"/>
        <v>110</v>
      </c>
      <c r="AQ29" s="14" t="str">
        <f t="shared" si="150"/>
        <v>5110</v>
      </c>
      <c r="AR29" s="15" t="str">
        <f t="shared" ref="AR29:AW29" si="151">B378</f>
        <v>中</v>
      </c>
      <c r="AS29" s="16">
        <f t="shared" si="151"/>
        <v>6</v>
      </c>
      <c r="AT29" s="16">
        <f t="shared" si="151"/>
        <v>0</v>
      </c>
      <c r="AU29" s="16" t="str">
        <f t="shared" si="151"/>
        <v>平塚市立旭陵中学校</v>
      </c>
      <c r="AV29" s="16">
        <f t="shared" si="151"/>
        <v>102</v>
      </c>
      <c r="AW29" s="14" t="str">
        <f t="shared" si="151"/>
        <v>6102</v>
      </c>
      <c r="AX29" s="15" t="str">
        <f t="shared" ref="AX29:BC29" si="152">B428</f>
        <v>県央</v>
      </c>
      <c r="AY29" s="16">
        <f t="shared" si="152"/>
        <v>7</v>
      </c>
      <c r="AZ29" s="16">
        <f t="shared" si="152"/>
        <v>0</v>
      </c>
      <c r="BA29" s="16" t="str">
        <f t="shared" si="152"/>
        <v>厚木市立睦合東中学校</v>
      </c>
      <c r="BB29" s="16">
        <f t="shared" si="152"/>
        <v>117</v>
      </c>
      <c r="BC29" s="14" t="str">
        <f t="shared" si="152"/>
        <v>7117</v>
      </c>
      <c r="BD29" s="15" t="str">
        <f t="shared" ref="BD29:BI29" si="153">B478</f>
        <v>県西</v>
      </c>
      <c r="BE29" s="16">
        <f t="shared" si="153"/>
        <v>8</v>
      </c>
      <c r="BF29" s="16">
        <f t="shared" si="153"/>
        <v>0</v>
      </c>
      <c r="BG29" s="16" t="str">
        <f t="shared" si="153"/>
        <v>開成町立文命中学校</v>
      </c>
      <c r="BH29" s="16">
        <f t="shared" si="153"/>
        <v>122</v>
      </c>
      <c r="BI29" s="14" t="str">
        <f t="shared" si="153"/>
        <v>8122</v>
      </c>
    </row>
    <row r="30" spans="1:61" ht="16.5" customHeight="1" x14ac:dyDescent="0.2">
      <c r="A30" s="14">
        <v>1129</v>
      </c>
      <c r="B30" s="15" t="s">
        <v>553</v>
      </c>
      <c r="C30" s="16">
        <v>1</v>
      </c>
      <c r="D30" s="16"/>
      <c r="E30" s="16" t="s">
        <v>49</v>
      </c>
      <c r="F30" s="16">
        <v>129</v>
      </c>
      <c r="G30" s="14" t="str">
        <f t="shared" si="0"/>
        <v>1129</v>
      </c>
      <c r="H30" s="15" t="str">
        <f t="shared" si="1"/>
        <v>横浜</v>
      </c>
      <c r="I30" s="16">
        <f t="shared" si="1"/>
        <v>1</v>
      </c>
      <c r="J30" s="16">
        <f t="shared" si="1"/>
        <v>0</v>
      </c>
      <c r="K30" s="16" t="str">
        <f t="shared" si="1"/>
        <v>横浜市立高田中学校</v>
      </c>
      <c r="L30" s="16">
        <f t="shared" si="1"/>
        <v>179</v>
      </c>
      <c r="M30" s="14" t="str">
        <f t="shared" si="1"/>
        <v>1179</v>
      </c>
      <c r="N30" s="15" t="str">
        <f t="shared" si="2"/>
        <v>横浜</v>
      </c>
      <c r="O30" s="16">
        <f t="shared" si="2"/>
        <v>1</v>
      </c>
      <c r="P30" s="16">
        <f t="shared" si="2"/>
        <v>0</v>
      </c>
      <c r="Q30" s="16" t="str">
        <f t="shared" si="2"/>
        <v>横浜市立六ツ川中学校</v>
      </c>
      <c r="R30" s="16">
        <f t="shared" si="2"/>
        <v>229</v>
      </c>
      <c r="S30" s="14" t="str">
        <f t="shared" si="2"/>
        <v>1229</v>
      </c>
      <c r="T30" s="15" t="str">
        <f t="shared" si="3"/>
        <v>横浜</v>
      </c>
      <c r="U30" s="16">
        <f t="shared" si="3"/>
        <v>1</v>
      </c>
      <c r="V30" s="16" t="str">
        <f t="shared" si="3"/>
        <v>栄区</v>
      </c>
      <c r="W30" s="16" t="str">
        <f t="shared" si="3"/>
        <v>山手学院中学校</v>
      </c>
      <c r="X30" s="16">
        <f t="shared" si="3"/>
        <v>529</v>
      </c>
      <c r="Y30" s="14" t="str">
        <f t="shared" si="3"/>
        <v>1529</v>
      </c>
      <c r="Z30" s="15" t="str">
        <f t="shared" si="138"/>
        <v>川崎</v>
      </c>
      <c r="AA30" s="16">
        <f t="shared" si="138"/>
        <v>2</v>
      </c>
      <c r="AB30" s="16" t="str">
        <f t="shared" si="138"/>
        <v>多摩区</v>
      </c>
      <c r="AC30" s="16" t="str">
        <f t="shared" si="138"/>
        <v>川崎市立稲田中学校</v>
      </c>
      <c r="AD30" s="16">
        <f t="shared" si="138"/>
        <v>146</v>
      </c>
      <c r="AE30" s="14" t="str">
        <f t="shared" si="138"/>
        <v>2146</v>
      </c>
      <c r="AF30" s="15" t="str">
        <f t="shared" ref="AF30:AK30" si="154">B279</f>
        <v>相模原</v>
      </c>
      <c r="AG30" s="16">
        <f t="shared" si="154"/>
        <v>3</v>
      </c>
      <c r="AH30" s="16">
        <f t="shared" si="154"/>
        <v>0</v>
      </c>
      <c r="AI30" s="16" t="str">
        <f t="shared" si="154"/>
        <v>相模原市立若草中学校</v>
      </c>
      <c r="AJ30" s="16">
        <f t="shared" si="154"/>
        <v>138</v>
      </c>
      <c r="AK30" s="14" t="str">
        <f t="shared" si="154"/>
        <v>3138</v>
      </c>
      <c r="AL30" s="15" t="str">
        <f t="shared" ref="AL30:AQ30" si="155">B329</f>
        <v>湘南</v>
      </c>
      <c r="AM30" s="16">
        <f t="shared" si="155"/>
        <v>5</v>
      </c>
      <c r="AN30" s="16">
        <f t="shared" si="155"/>
        <v>0</v>
      </c>
      <c r="AO30" s="16" t="str">
        <f t="shared" si="155"/>
        <v>藤沢市立大清水中学校</v>
      </c>
      <c r="AP30" s="16">
        <f t="shared" si="155"/>
        <v>111</v>
      </c>
      <c r="AQ30" s="14" t="str">
        <f t="shared" si="155"/>
        <v>5111</v>
      </c>
      <c r="AR30" s="15" t="str">
        <f t="shared" ref="AR30:AW30" si="156">B379</f>
        <v>中</v>
      </c>
      <c r="AS30" s="16">
        <f t="shared" si="156"/>
        <v>6</v>
      </c>
      <c r="AT30" s="16">
        <f t="shared" si="156"/>
        <v>0</v>
      </c>
      <c r="AU30" s="16" t="str">
        <f t="shared" si="156"/>
        <v>平塚市立横内中学校</v>
      </c>
      <c r="AV30" s="16">
        <f t="shared" si="156"/>
        <v>103</v>
      </c>
      <c r="AW30" s="14" t="str">
        <f t="shared" si="156"/>
        <v>6103</v>
      </c>
      <c r="AX30" s="15" t="str">
        <f t="shared" ref="AX30:BC30" si="157">B429</f>
        <v>県央</v>
      </c>
      <c r="AY30" s="16">
        <f t="shared" si="157"/>
        <v>7</v>
      </c>
      <c r="AZ30" s="16">
        <f t="shared" si="157"/>
        <v>0</v>
      </c>
      <c r="BA30" s="16" t="str">
        <f t="shared" si="157"/>
        <v>厚木市立林中学校</v>
      </c>
      <c r="BB30" s="16">
        <f t="shared" si="157"/>
        <v>118</v>
      </c>
      <c r="BC30" s="14" t="str">
        <f t="shared" si="157"/>
        <v>7118</v>
      </c>
      <c r="BD30" s="15" t="str">
        <f t="shared" ref="BD30:BI30" si="158">B479</f>
        <v>県西</v>
      </c>
      <c r="BE30" s="16">
        <f t="shared" si="158"/>
        <v>8</v>
      </c>
      <c r="BF30" s="16" t="str">
        <f t="shared" si="158"/>
        <v>足柄下郡</v>
      </c>
      <c r="BG30" s="16" t="str">
        <f t="shared" si="158"/>
        <v>箱根町立箱根中学校</v>
      </c>
      <c r="BH30" s="16">
        <f t="shared" si="158"/>
        <v>123</v>
      </c>
      <c r="BI30" s="14" t="str">
        <f t="shared" si="158"/>
        <v>8123</v>
      </c>
    </row>
    <row r="31" spans="1:61" ht="16.5" customHeight="1" x14ac:dyDescent="0.2">
      <c r="A31" s="17">
        <v>1130</v>
      </c>
      <c r="B31" s="18" t="s">
        <v>553</v>
      </c>
      <c r="C31" s="19">
        <v>1</v>
      </c>
      <c r="D31" s="19"/>
      <c r="E31" s="19" t="s">
        <v>50</v>
      </c>
      <c r="F31" s="20">
        <v>130</v>
      </c>
      <c r="G31" s="17" t="str">
        <f t="shared" si="0"/>
        <v>1130</v>
      </c>
      <c r="H31" s="18" t="str">
        <f t="shared" si="1"/>
        <v>横浜</v>
      </c>
      <c r="I31" s="19">
        <f t="shared" si="1"/>
        <v>1</v>
      </c>
      <c r="J31" s="19">
        <f t="shared" si="1"/>
        <v>0</v>
      </c>
      <c r="K31" s="19" t="str">
        <f t="shared" si="1"/>
        <v>横浜市立新田中学校</v>
      </c>
      <c r="L31" s="20">
        <f t="shared" si="1"/>
        <v>180</v>
      </c>
      <c r="M31" s="17" t="str">
        <f t="shared" si="1"/>
        <v>1180</v>
      </c>
      <c r="N31" s="18" t="str">
        <f t="shared" si="2"/>
        <v>横浜</v>
      </c>
      <c r="O31" s="19">
        <f t="shared" si="2"/>
        <v>1</v>
      </c>
      <c r="P31" s="19">
        <f t="shared" si="2"/>
        <v>0</v>
      </c>
      <c r="Q31" s="19" t="str">
        <f t="shared" si="2"/>
        <v>横浜市立藤の木中学校</v>
      </c>
      <c r="R31" s="20">
        <f t="shared" si="2"/>
        <v>230</v>
      </c>
      <c r="S31" s="17" t="str">
        <f t="shared" si="2"/>
        <v>1230</v>
      </c>
      <c r="T31" s="18" t="str">
        <f t="shared" si="3"/>
        <v>横浜</v>
      </c>
      <c r="U31" s="19">
        <f t="shared" si="3"/>
        <v>1</v>
      </c>
      <c r="V31" s="19" t="str">
        <f t="shared" si="3"/>
        <v>瀬谷区</v>
      </c>
      <c r="W31" s="19" t="str">
        <f t="shared" si="3"/>
        <v>横浜隼人中学校</v>
      </c>
      <c r="X31" s="20">
        <f t="shared" si="3"/>
        <v>530</v>
      </c>
      <c r="Y31" s="17" t="str">
        <f t="shared" si="3"/>
        <v>1530</v>
      </c>
      <c r="Z31" s="18" t="str">
        <f t="shared" si="138"/>
        <v>川崎</v>
      </c>
      <c r="AA31" s="19">
        <f t="shared" si="138"/>
        <v>2</v>
      </c>
      <c r="AB31" s="19">
        <f t="shared" si="138"/>
        <v>0</v>
      </c>
      <c r="AC31" s="19" t="str">
        <f t="shared" si="138"/>
        <v>川崎市立菅中学校</v>
      </c>
      <c r="AD31" s="20">
        <f t="shared" si="138"/>
        <v>147</v>
      </c>
      <c r="AE31" s="17" t="str">
        <f t="shared" si="138"/>
        <v>2147</v>
      </c>
      <c r="AF31" s="18" t="str">
        <f t="shared" ref="AF31:AK31" si="159">B280</f>
        <v>相模原</v>
      </c>
      <c r="AG31" s="19">
        <f t="shared" si="159"/>
        <v>3</v>
      </c>
      <c r="AH31" s="19" t="str">
        <f t="shared" si="159"/>
        <v>緑区</v>
      </c>
      <c r="AI31" s="19" t="str">
        <f t="shared" si="159"/>
        <v>シュタイナー学園中等部</v>
      </c>
      <c r="AJ31" s="20">
        <f t="shared" si="159"/>
        <v>501</v>
      </c>
      <c r="AK31" s="17" t="str">
        <f t="shared" si="159"/>
        <v>3501</v>
      </c>
      <c r="AL31" s="18" t="str">
        <f t="shared" ref="AL31:AQ31" si="160">B330</f>
        <v>湘南</v>
      </c>
      <c r="AM31" s="19">
        <f t="shared" si="160"/>
        <v>5</v>
      </c>
      <c r="AN31" s="19">
        <f t="shared" si="160"/>
        <v>0</v>
      </c>
      <c r="AO31" s="19" t="str">
        <f t="shared" si="160"/>
        <v>藤沢市立大庭中学校</v>
      </c>
      <c r="AP31" s="20">
        <f t="shared" si="160"/>
        <v>112</v>
      </c>
      <c r="AQ31" s="17" t="str">
        <f t="shared" si="160"/>
        <v>5112</v>
      </c>
      <c r="AR31" s="18" t="str">
        <f t="shared" ref="AR31:AW31" si="161">B380</f>
        <v>中</v>
      </c>
      <c r="AS31" s="19">
        <f t="shared" si="161"/>
        <v>6</v>
      </c>
      <c r="AT31" s="19">
        <f t="shared" si="161"/>
        <v>0</v>
      </c>
      <c r="AU31" s="19" t="str">
        <f t="shared" si="161"/>
        <v>平塚市立金旭中学校</v>
      </c>
      <c r="AV31" s="20">
        <f t="shared" si="161"/>
        <v>104</v>
      </c>
      <c r="AW31" s="17" t="str">
        <f t="shared" si="161"/>
        <v>6104</v>
      </c>
      <c r="AX31" s="18" t="str">
        <f t="shared" ref="AX31:BC31" si="162">B430</f>
        <v>県央</v>
      </c>
      <c r="AY31" s="19">
        <f t="shared" si="162"/>
        <v>7</v>
      </c>
      <c r="AZ31" s="19">
        <f t="shared" si="162"/>
        <v>0</v>
      </c>
      <c r="BA31" s="19" t="str">
        <f t="shared" si="162"/>
        <v>厚木市立森の里中学校</v>
      </c>
      <c r="BB31" s="20">
        <f t="shared" si="162"/>
        <v>119</v>
      </c>
      <c r="BC31" s="17" t="str">
        <f t="shared" si="162"/>
        <v>7119</v>
      </c>
      <c r="BD31" s="18" t="str">
        <f t="shared" ref="BD31:BI31" si="163">B480</f>
        <v>県西</v>
      </c>
      <c r="BE31" s="19">
        <f t="shared" si="163"/>
        <v>8</v>
      </c>
      <c r="BF31" s="19">
        <f t="shared" si="163"/>
        <v>0</v>
      </c>
      <c r="BG31" s="19" t="str">
        <f t="shared" si="163"/>
        <v>真鶴町立真鶴中学校</v>
      </c>
      <c r="BH31" s="20">
        <f t="shared" si="163"/>
        <v>124</v>
      </c>
      <c r="BI31" s="17" t="str">
        <f t="shared" si="163"/>
        <v>8124</v>
      </c>
    </row>
    <row r="32" spans="1:61" ht="16.5" customHeight="1" x14ac:dyDescent="0.2">
      <c r="A32" s="11">
        <v>1131</v>
      </c>
      <c r="B32" s="12" t="s">
        <v>553</v>
      </c>
      <c r="C32" s="13">
        <v>1</v>
      </c>
      <c r="D32" s="13"/>
      <c r="E32" s="13" t="s">
        <v>51</v>
      </c>
      <c r="F32" s="13">
        <v>131</v>
      </c>
      <c r="G32" s="11" t="str">
        <f t="shared" si="0"/>
        <v>1131</v>
      </c>
      <c r="H32" s="12" t="str">
        <f t="shared" si="1"/>
        <v>横浜</v>
      </c>
      <c r="I32" s="13">
        <f t="shared" si="1"/>
        <v>1</v>
      </c>
      <c r="J32" s="13">
        <f t="shared" si="1"/>
        <v>0</v>
      </c>
      <c r="K32" s="13" t="str">
        <f t="shared" si="1"/>
        <v>横浜市立新羽中学校</v>
      </c>
      <c r="L32" s="13">
        <f t="shared" si="1"/>
        <v>181</v>
      </c>
      <c r="M32" s="11" t="str">
        <f t="shared" si="1"/>
        <v>1181</v>
      </c>
      <c r="N32" s="12" t="str">
        <f t="shared" si="2"/>
        <v>横浜</v>
      </c>
      <c r="O32" s="13">
        <f t="shared" si="2"/>
        <v>1</v>
      </c>
      <c r="P32" s="13" t="str">
        <f t="shared" si="2"/>
        <v>戸塚区</v>
      </c>
      <c r="Q32" s="13" t="str">
        <f t="shared" si="2"/>
        <v>横浜市立名瀬中学校</v>
      </c>
      <c r="R32" s="13">
        <f t="shared" si="2"/>
        <v>231</v>
      </c>
      <c r="S32" s="11" t="str">
        <f t="shared" si="2"/>
        <v>1231</v>
      </c>
      <c r="T32" s="12" t="str">
        <f t="shared" si="3"/>
        <v>横浜</v>
      </c>
      <c r="U32" s="13">
        <f t="shared" si="3"/>
        <v>1</v>
      </c>
      <c r="V32" s="13" t="str">
        <f t="shared" si="3"/>
        <v>南区</v>
      </c>
      <c r="W32" s="13" t="str">
        <f t="shared" si="3"/>
        <v>関東学院中学校</v>
      </c>
      <c r="X32" s="13">
        <f t="shared" si="3"/>
        <v>531</v>
      </c>
      <c r="Y32" s="11" t="str">
        <f t="shared" si="3"/>
        <v>1531</v>
      </c>
      <c r="Z32" s="12" t="str">
        <f t="shared" ref="Z32:AE36" si="164">B231</f>
        <v>川崎</v>
      </c>
      <c r="AA32" s="13">
        <f t="shared" si="164"/>
        <v>2</v>
      </c>
      <c r="AB32" s="13">
        <f t="shared" si="164"/>
        <v>0</v>
      </c>
      <c r="AC32" s="13" t="str">
        <f t="shared" si="164"/>
        <v>川崎市立生田中学校</v>
      </c>
      <c r="AD32" s="13">
        <f t="shared" si="164"/>
        <v>148</v>
      </c>
      <c r="AE32" s="11" t="str">
        <f t="shared" si="164"/>
        <v>2148</v>
      </c>
      <c r="AF32" s="12" t="str">
        <f t="shared" ref="AF32:AK32" si="165">B281</f>
        <v>相模原</v>
      </c>
      <c r="AG32" s="13">
        <f t="shared" si="165"/>
        <v>3</v>
      </c>
      <c r="AH32" s="13" t="str">
        <f t="shared" si="165"/>
        <v>南区</v>
      </c>
      <c r="AI32" s="13" t="str">
        <f t="shared" si="165"/>
        <v>相模女子大学中学部</v>
      </c>
      <c r="AJ32" s="13">
        <f t="shared" si="165"/>
        <v>501</v>
      </c>
      <c r="AK32" s="11" t="str">
        <f t="shared" si="165"/>
        <v>3501</v>
      </c>
      <c r="AL32" s="12" t="str">
        <f t="shared" ref="AL32:AQ32" si="166">B331</f>
        <v>湘南</v>
      </c>
      <c r="AM32" s="13">
        <f t="shared" si="166"/>
        <v>5</v>
      </c>
      <c r="AN32" s="13">
        <f t="shared" si="166"/>
        <v>0</v>
      </c>
      <c r="AO32" s="13" t="str">
        <f t="shared" si="166"/>
        <v>藤沢市立第一中学校</v>
      </c>
      <c r="AP32" s="13">
        <f t="shared" si="166"/>
        <v>113</v>
      </c>
      <c r="AQ32" s="11" t="str">
        <f t="shared" si="166"/>
        <v>5113</v>
      </c>
      <c r="AR32" s="12" t="str">
        <f t="shared" ref="AR32:AW32" si="167">B381</f>
        <v>中</v>
      </c>
      <c r="AS32" s="13">
        <f t="shared" si="167"/>
        <v>6</v>
      </c>
      <c r="AT32" s="13">
        <f t="shared" si="167"/>
        <v>0</v>
      </c>
      <c r="AU32" s="13" t="str">
        <f t="shared" si="167"/>
        <v>平塚市立金目中学校</v>
      </c>
      <c r="AV32" s="13">
        <f t="shared" si="167"/>
        <v>105</v>
      </c>
      <c r="AW32" s="11" t="str">
        <f t="shared" si="167"/>
        <v>6105</v>
      </c>
      <c r="AX32" s="12" t="str">
        <f t="shared" ref="AX32:BC32" si="168">B431</f>
        <v>県央</v>
      </c>
      <c r="AY32" s="13">
        <f t="shared" si="168"/>
        <v>7</v>
      </c>
      <c r="AZ32" s="13">
        <f t="shared" si="168"/>
        <v>0</v>
      </c>
      <c r="BA32" s="13" t="str">
        <f t="shared" si="168"/>
        <v>厚木市立荻野中学校</v>
      </c>
      <c r="BB32" s="13">
        <f t="shared" si="168"/>
        <v>120</v>
      </c>
      <c r="BC32" s="11" t="str">
        <f t="shared" si="168"/>
        <v>7120</v>
      </c>
      <c r="BD32" s="12" t="str">
        <f t="shared" ref="BD32:BI32" si="169">B481</f>
        <v>県西</v>
      </c>
      <c r="BE32" s="13">
        <f t="shared" si="169"/>
        <v>8</v>
      </c>
      <c r="BF32" s="13">
        <f t="shared" si="169"/>
        <v>0</v>
      </c>
      <c r="BG32" s="13" t="str">
        <f t="shared" si="169"/>
        <v>湯河原町立湯河原中学校</v>
      </c>
      <c r="BH32" s="13">
        <f t="shared" si="169"/>
        <v>125</v>
      </c>
      <c r="BI32" s="11" t="str">
        <f t="shared" si="169"/>
        <v>8125</v>
      </c>
    </row>
    <row r="33" spans="1:61" ht="16.5" customHeight="1" x14ac:dyDescent="0.2">
      <c r="A33" s="14">
        <v>1132</v>
      </c>
      <c r="B33" s="15" t="s">
        <v>553</v>
      </c>
      <c r="C33" s="16">
        <v>1</v>
      </c>
      <c r="D33" s="16"/>
      <c r="E33" s="16" t="s">
        <v>52</v>
      </c>
      <c r="F33" s="16">
        <v>132</v>
      </c>
      <c r="G33" s="14" t="str">
        <f t="shared" si="0"/>
        <v>1132</v>
      </c>
      <c r="H33" s="15" t="str">
        <f t="shared" si="1"/>
        <v>横浜</v>
      </c>
      <c r="I33" s="16">
        <f t="shared" si="1"/>
        <v>1</v>
      </c>
      <c r="J33" s="16">
        <f t="shared" si="1"/>
        <v>0</v>
      </c>
      <c r="K33" s="16" t="str">
        <f t="shared" si="1"/>
        <v>横浜市立日吉台中学校</v>
      </c>
      <c r="L33" s="16">
        <f t="shared" si="1"/>
        <v>182</v>
      </c>
      <c r="M33" s="14" t="str">
        <f t="shared" si="1"/>
        <v>1182</v>
      </c>
      <c r="N33" s="15" t="str">
        <f t="shared" si="2"/>
        <v>横浜</v>
      </c>
      <c r="O33" s="16">
        <f t="shared" si="2"/>
        <v>1</v>
      </c>
      <c r="P33" s="16">
        <f t="shared" si="2"/>
        <v>0</v>
      </c>
      <c r="Q33" s="16" t="str">
        <f t="shared" si="2"/>
        <v>横浜市立舞岡中学校</v>
      </c>
      <c r="R33" s="16">
        <f t="shared" si="2"/>
        <v>232</v>
      </c>
      <c r="S33" s="14" t="str">
        <f t="shared" si="2"/>
        <v>1232</v>
      </c>
      <c r="T33" s="15" t="str">
        <f t="shared" si="3"/>
        <v>横浜</v>
      </c>
      <c r="U33" s="16">
        <f t="shared" si="3"/>
        <v>1</v>
      </c>
      <c r="V33" s="16">
        <f t="shared" si="3"/>
        <v>0</v>
      </c>
      <c r="W33" s="16" t="str">
        <f t="shared" si="3"/>
        <v>横浜英和女学院中学校</v>
      </c>
      <c r="X33" s="16">
        <f t="shared" si="3"/>
        <v>532</v>
      </c>
      <c r="Y33" s="14" t="str">
        <f t="shared" si="3"/>
        <v>1532</v>
      </c>
      <c r="Z33" s="15" t="str">
        <f t="shared" si="164"/>
        <v>川崎</v>
      </c>
      <c r="AA33" s="16">
        <f t="shared" si="164"/>
        <v>2</v>
      </c>
      <c r="AB33" s="16">
        <f t="shared" si="164"/>
        <v>0</v>
      </c>
      <c r="AC33" s="16" t="str">
        <f t="shared" si="164"/>
        <v>川崎市立中野島中学校</v>
      </c>
      <c r="AD33" s="16">
        <f t="shared" si="164"/>
        <v>149</v>
      </c>
      <c r="AE33" s="14" t="str">
        <f t="shared" si="164"/>
        <v>2149</v>
      </c>
      <c r="AF33" s="15" t="str">
        <f t="shared" ref="AF33:AK33" si="170">B282</f>
        <v>相模原</v>
      </c>
      <c r="AG33" s="16">
        <f t="shared" si="170"/>
        <v>3</v>
      </c>
      <c r="AH33" s="16">
        <f t="shared" si="170"/>
        <v>0</v>
      </c>
      <c r="AI33" s="16" t="str">
        <f t="shared" si="170"/>
        <v>東海大学付属相模高等学校中等部</v>
      </c>
      <c r="AJ33" s="16">
        <f t="shared" si="170"/>
        <v>503</v>
      </c>
      <c r="AK33" s="14" t="str">
        <f t="shared" si="170"/>
        <v>3503</v>
      </c>
      <c r="AL33" s="15" t="str">
        <f t="shared" ref="AL33:AQ33" si="171">B332</f>
        <v>湘南</v>
      </c>
      <c r="AM33" s="16">
        <f t="shared" si="171"/>
        <v>5</v>
      </c>
      <c r="AN33" s="16">
        <f t="shared" si="171"/>
        <v>0</v>
      </c>
      <c r="AO33" s="16" t="str">
        <f t="shared" si="171"/>
        <v>藤沢市立滝の沢中学校</v>
      </c>
      <c r="AP33" s="16">
        <f t="shared" si="171"/>
        <v>114</v>
      </c>
      <c r="AQ33" s="14" t="str">
        <f t="shared" si="171"/>
        <v>5114</v>
      </c>
      <c r="AR33" s="15" t="str">
        <f t="shared" ref="AR33:AW33" si="172">B382</f>
        <v>中</v>
      </c>
      <c r="AS33" s="16">
        <f t="shared" si="172"/>
        <v>6</v>
      </c>
      <c r="AT33" s="16">
        <f t="shared" si="172"/>
        <v>0</v>
      </c>
      <c r="AU33" s="16" t="str">
        <f t="shared" si="172"/>
        <v>平塚市立江陽中学校</v>
      </c>
      <c r="AV33" s="16">
        <f t="shared" si="172"/>
        <v>106</v>
      </c>
      <c r="AW33" s="14" t="str">
        <f t="shared" si="172"/>
        <v>6106</v>
      </c>
      <c r="AX33" s="15" t="str">
        <f t="shared" ref="AX33:BC33" si="173">B432</f>
        <v>県央</v>
      </c>
      <c r="AY33" s="16">
        <f t="shared" si="173"/>
        <v>7</v>
      </c>
      <c r="AZ33" s="16">
        <f t="shared" si="173"/>
        <v>0</v>
      </c>
      <c r="BA33" s="16" t="str">
        <f t="shared" si="173"/>
        <v>厚木市立小鮎中学校</v>
      </c>
      <c r="BB33" s="16">
        <f t="shared" si="173"/>
        <v>121</v>
      </c>
      <c r="BC33" s="14" t="str">
        <f t="shared" si="173"/>
        <v>7121</v>
      </c>
      <c r="BD33" s="15" t="str">
        <f t="shared" ref="BD33:BI33" si="174">B482</f>
        <v>県西</v>
      </c>
      <c r="BE33" s="16">
        <f t="shared" si="174"/>
        <v>8</v>
      </c>
      <c r="BF33" s="16" t="str">
        <f t="shared" si="174"/>
        <v>小田原市</v>
      </c>
      <c r="BG33" s="16" t="str">
        <f t="shared" si="174"/>
        <v>相洋中学校</v>
      </c>
      <c r="BH33" s="16">
        <f t="shared" si="174"/>
        <v>501</v>
      </c>
      <c r="BI33" s="14" t="str">
        <f t="shared" si="174"/>
        <v>8501</v>
      </c>
    </row>
    <row r="34" spans="1:61" ht="16.5" customHeight="1" x14ac:dyDescent="0.2">
      <c r="A34" s="14">
        <v>1133</v>
      </c>
      <c r="B34" s="15" t="s">
        <v>553</v>
      </c>
      <c r="C34" s="16">
        <v>1</v>
      </c>
      <c r="D34" s="16"/>
      <c r="E34" s="16" t="s">
        <v>53</v>
      </c>
      <c r="F34" s="16">
        <v>133</v>
      </c>
      <c r="G34" s="14" t="str">
        <f t="shared" si="0"/>
        <v>1133</v>
      </c>
      <c r="H34" s="15" t="str">
        <f t="shared" ref="H34:M51" si="175">B84</f>
        <v>横浜</v>
      </c>
      <c r="I34" s="16">
        <f t="shared" si="175"/>
        <v>1</v>
      </c>
      <c r="J34" s="16">
        <f t="shared" si="175"/>
        <v>0</v>
      </c>
      <c r="K34" s="16" t="str">
        <f t="shared" si="175"/>
        <v>横浜市立日吉台西中学校</v>
      </c>
      <c r="L34" s="16">
        <f t="shared" si="175"/>
        <v>183</v>
      </c>
      <c r="M34" s="14" t="str">
        <f t="shared" si="175"/>
        <v>1183</v>
      </c>
      <c r="N34" s="15" t="str">
        <f t="shared" ref="N34:S50" si="176">B134</f>
        <v>横浜</v>
      </c>
      <c r="O34" s="16">
        <f t="shared" si="176"/>
        <v>1</v>
      </c>
      <c r="P34" s="16">
        <f t="shared" si="176"/>
        <v>0</v>
      </c>
      <c r="Q34" s="16" t="str">
        <f t="shared" si="176"/>
        <v>横浜市立境木中学校</v>
      </c>
      <c r="R34" s="16">
        <f t="shared" si="176"/>
        <v>233</v>
      </c>
      <c r="S34" s="14" t="str">
        <f t="shared" si="176"/>
        <v>1233</v>
      </c>
      <c r="T34" s="15" t="str">
        <f t="shared" ref="T34:T41" si="177">B183</f>
        <v>横浜</v>
      </c>
      <c r="U34" s="16">
        <f t="shared" ref="U34:U41" si="178">C183</f>
        <v>1</v>
      </c>
      <c r="V34" s="16" t="str">
        <f t="shared" ref="V34:V41" si="179">D183</f>
        <v>戸塚区</v>
      </c>
      <c r="W34" s="16" t="str">
        <f t="shared" ref="W34:W41" si="180">E183</f>
        <v>公文国際学園中等部</v>
      </c>
      <c r="X34" s="16">
        <f t="shared" ref="X34:X41" si="181">F183</f>
        <v>533</v>
      </c>
      <c r="Y34" s="14" t="str">
        <f t="shared" ref="Y34:Y41" si="182">G183</f>
        <v>1533</v>
      </c>
      <c r="Z34" s="15" t="str">
        <f t="shared" si="164"/>
        <v>川崎</v>
      </c>
      <c r="AA34" s="16">
        <f t="shared" si="164"/>
        <v>2</v>
      </c>
      <c r="AB34" s="16">
        <f t="shared" si="164"/>
        <v>0</v>
      </c>
      <c r="AC34" s="16" t="str">
        <f t="shared" si="164"/>
        <v>川崎市立南菅中学校</v>
      </c>
      <c r="AD34" s="16">
        <f t="shared" si="164"/>
        <v>150</v>
      </c>
      <c r="AE34" s="14" t="str">
        <f t="shared" si="164"/>
        <v>2150</v>
      </c>
      <c r="AF34" s="15" t="str">
        <f t="shared" ref="AF34:AK34" si="183">B283</f>
        <v>横須賀</v>
      </c>
      <c r="AG34" s="16">
        <f t="shared" si="183"/>
        <v>4</v>
      </c>
      <c r="AH34" s="16" t="str">
        <f t="shared" si="183"/>
        <v>横須賀市</v>
      </c>
      <c r="AI34" s="16" t="str">
        <f t="shared" si="183"/>
        <v>横須賀市立坂本中学校</v>
      </c>
      <c r="AJ34" s="16">
        <f t="shared" si="183"/>
        <v>101</v>
      </c>
      <c r="AK34" s="14" t="str">
        <f t="shared" si="183"/>
        <v>4101</v>
      </c>
      <c r="AL34" s="15" t="str">
        <f t="shared" ref="AL34:AQ34" si="184">B333</f>
        <v>湘南</v>
      </c>
      <c r="AM34" s="16">
        <f t="shared" si="184"/>
        <v>5</v>
      </c>
      <c r="AN34" s="16">
        <f t="shared" si="184"/>
        <v>0</v>
      </c>
      <c r="AO34" s="16" t="str">
        <f t="shared" si="184"/>
        <v>藤沢市立長後中学校</v>
      </c>
      <c r="AP34" s="16">
        <f t="shared" si="184"/>
        <v>115</v>
      </c>
      <c r="AQ34" s="14" t="str">
        <f t="shared" si="184"/>
        <v>5115</v>
      </c>
      <c r="AR34" s="15" t="str">
        <f t="shared" ref="AR34:AW34" si="185">B383</f>
        <v>中</v>
      </c>
      <c r="AS34" s="16">
        <f t="shared" si="185"/>
        <v>6</v>
      </c>
      <c r="AT34" s="16">
        <f t="shared" si="185"/>
        <v>0</v>
      </c>
      <c r="AU34" s="16" t="str">
        <f t="shared" si="185"/>
        <v>平塚市立山城中学校</v>
      </c>
      <c r="AV34" s="16">
        <f t="shared" si="185"/>
        <v>107</v>
      </c>
      <c r="AW34" s="14" t="str">
        <f t="shared" si="185"/>
        <v>6107</v>
      </c>
      <c r="AX34" s="15" t="str">
        <f t="shared" ref="AX34:BC34" si="186">B433</f>
        <v>県央</v>
      </c>
      <c r="AY34" s="16">
        <f t="shared" si="186"/>
        <v>7</v>
      </c>
      <c r="AZ34" s="16">
        <f t="shared" si="186"/>
        <v>0</v>
      </c>
      <c r="BA34" s="16" t="str">
        <f t="shared" si="186"/>
        <v>厚木市立相川中学校</v>
      </c>
      <c r="BB34" s="16">
        <f t="shared" si="186"/>
        <v>122</v>
      </c>
      <c r="BC34" s="14" t="str">
        <f t="shared" si="186"/>
        <v>7122</v>
      </c>
      <c r="BD34" s="15" t="str">
        <f t="shared" ref="BD34:BI34" si="187">B483</f>
        <v>県西</v>
      </c>
      <c r="BE34" s="16">
        <f t="shared" si="187"/>
        <v>8</v>
      </c>
      <c r="BF34" s="16" t="str">
        <f t="shared" si="187"/>
        <v>足柄下郡</v>
      </c>
      <c r="BG34" s="16" t="str">
        <f t="shared" si="187"/>
        <v>函嶺白百合学園中学校</v>
      </c>
      <c r="BH34" s="16">
        <f t="shared" si="187"/>
        <v>502</v>
      </c>
      <c r="BI34" s="14" t="str">
        <f t="shared" si="187"/>
        <v>8502</v>
      </c>
    </row>
    <row r="35" spans="1:61" ht="16.5" customHeight="1" x14ac:dyDescent="0.2">
      <c r="A35" s="14">
        <v>1134</v>
      </c>
      <c r="B35" s="15" t="s">
        <v>553</v>
      </c>
      <c r="C35" s="16">
        <v>1</v>
      </c>
      <c r="D35" s="16"/>
      <c r="E35" s="16" t="s">
        <v>54</v>
      </c>
      <c r="F35" s="16">
        <v>134</v>
      </c>
      <c r="G35" s="14" t="str">
        <f t="shared" si="0"/>
        <v>1134</v>
      </c>
      <c r="H35" s="15" t="str">
        <f t="shared" si="175"/>
        <v>横浜</v>
      </c>
      <c r="I35" s="16">
        <f t="shared" si="175"/>
        <v>1</v>
      </c>
      <c r="J35" s="16">
        <f t="shared" si="175"/>
        <v>0</v>
      </c>
      <c r="K35" s="16" t="str">
        <f t="shared" si="175"/>
        <v>横浜市立篠原中学校</v>
      </c>
      <c r="L35" s="16">
        <f t="shared" si="175"/>
        <v>184</v>
      </c>
      <c r="M35" s="14" t="str">
        <f t="shared" si="175"/>
        <v>1184</v>
      </c>
      <c r="N35" s="15" t="str">
        <f t="shared" si="176"/>
        <v>横浜</v>
      </c>
      <c r="O35" s="16">
        <f t="shared" si="176"/>
        <v>1</v>
      </c>
      <c r="P35" s="16">
        <f t="shared" si="176"/>
        <v>0</v>
      </c>
      <c r="Q35" s="16" t="str">
        <f t="shared" si="176"/>
        <v>横浜市立豊田中学校</v>
      </c>
      <c r="R35" s="16">
        <f t="shared" si="176"/>
        <v>234</v>
      </c>
      <c r="S35" s="14" t="str">
        <f t="shared" si="176"/>
        <v>1234</v>
      </c>
      <c r="T35" s="15" t="str">
        <f t="shared" si="177"/>
        <v>川崎</v>
      </c>
      <c r="U35" s="16">
        <f t="shared" si="178"/>
        <v>2</v>
      </c>
      <c r="V35" s="16" t="str">
        <f t="shared" si="179"/>
        <v>川崎区</v>
      </c>
      <c r="W35" s="16" t="str">
        <f t="shared" si="180"/>
        <v>川崎市立大師中学校</v>
      </c>
      <c r="X35" s="16">
        <f t="shared" si="181"/>
        <v>101</v>
      </c>
      <c r="Y35" s="14" t="str">
        <f t="shared" si="182"/>
        <v>2101</v>
      </c>
      <c r="Z35" s="15" t="str">
        <f t="shared" si="164"/>
        <v>川崎</v>
      </c>
      <c r="AA35" s="16">
        <f t="shared" si="164"/>
        <v>2</v>
      </c>
      <c r="AB35" s="16">
        <f t="shared" si="164"/>
        <v>0</v>
      </c>
      <c r="AC35" s="16" t="str">
        <f t="shared" si="164"/>
        <v>川崎市立南生田中学校</v>
      </c>
      <c r="AD35" s="16">
        <f t="shared" si="164"/>
        <v>151</v>
      </c>
      <c r="AE35" s="14" t="str">
        <f t="shared" si="164"/>
        <v>2151</v>
      </c>
      <c r="AF35" s="15" t="str">
        <f t="shared" ref="AF35:AK35" si="188">B284</f>
        <v>横須賀</v>
      </c>
      <c r="AG35" s="16">
        <f t="shared" si="188"/>
        <v>4</v>
      </c>
      <c r="AH35" s="16">
        <f t="shared" si="188"/>
        <v>0</v>
      </c>
      <c r="AI35" s="16" t="str">
        <f t="shared" si="188"/>
        <v>横須賀市立衣笠中学校</v>
      </c>
      <c r="AJ35" s="16">
        <f t="shared" si="188"/>
        <v>102</v>
      </c>
      <c r="AK35" s="14" t="str">
        <f t="shared" si="188"/>
        <v>4102</v>
      </c>
      <c r="AL35" s="15" t="str">
        <f t="shared" ref="AL35:AQ35" si="189">B334</f>
        <v>湘南</v>
      </c>
      <c r="AM35" s="16">
        <f t="shared" si="189"/>
        <v>5</v>
      </c>
      <c r="AN35" s="16">
        <f t="shared" si="189"/>
        <v>0</v>
      </c>
      <c r="AO35" s="16" t="str">
        <f t="shared" si="189"/>
        <v>藤沢市立藤ケ岡中学校</v>
      </c>
      <c r="AP35" s="16">
        <f t="shared" si="189"/>
        <v>116</v>
      </c>
      <c r="AQ35" s="14" t="str">
        <f t="shared" si="189"/>
        <v>5116</v>
      </c>
      <c r="AR35" s="15" t="str">
        <f t="shared" ref="AR35:AW35" si="190">B384</f>
        <v>中</v>
      </c>
      <c r="AS35" s="16">
        <f t="shared" si="190"/>
        <v>6</v>
      </c>
      <c r="AT35" s="16">
        <f t="shared" si="190"/>
        <v>0</v>
      </c>
      <c r="AU35" s="16" t="str">
        <f t="shared" si="190"/>
        <v>平塚市立春日野中学校</v>
      </c>
      <c r="AV35" s="16">
        <f t="shared" si="190"/>
        <v>108</v>
      </c>
      <c r="AW35" s="14" t="str">
        <f t="shared" si="190"/>
        <v>6108</v>
      </c>
      <c r="AX35" s="15" t="str">
        <f t="shared" ref="AX35:BC35" si="191">B434</f>
        <v>県央</v>
      </c>
      <c r="AY35" s="16">
        <f t="shared" si="191"/>
        <v>7</v>
      </c>
      <c r="AZ35" s="16" t="str">
        <f t="shared" si="191"/>
        <v>愛甲郡</v>
      </c>
      <c r="BA35" s="16" t="str">
        <f t="shared" si="191"/>
        <v>愛川町立愛川中学校</v>
      </c>
      <c r="BB35" s="16">
        <f t="shared" si="191"/>
        <v>123</v>
      </c>
      <c r="BC35" s="14" t="str">
        <f t="shared" si="191"/>
        <v>7123</v>
      </c>
      <c r="BD35" s="15">
        <f t="shared" ref="BD35:BI35" si="192">B484</f>
        <v>0</v>
      </c>
      <c r="BE35" s="16">
        <f t="shared" si="192"/>
        <v>0</v>
      </c>
      <c r="BF35" s="16">
        <f t="shared" si="192"/>
        <v>0</v>
      </c>
      <c r="BG35" s="16">
        <f t="shared" si="192"/>
        <v>0</v>
      </c>
      <c r="BH35" s="16">
        <f t="shared" si="192"/>
        <v>0</v>
      </c>
      <c r="BI35" s="14">
        <f t="shared" si="192"/>
        <v>0</v>
      </c>
    </row>
    <row r="36" spans="1:61" ht="16.5" customHeight="1" x14ac:dyDescent="0.2">
      <c r="A36" s="17">
        <v>1135</v>
      </c>
      <c r="B36" s="18" t="s">
        <v>553</v>
      </c>
      <c r="C36" s="19">
        <v>1</v>
      </c>
      <c r="D36" s="19" t="s">
        <v>555</v>
      </c>
      <c r="E36" s="19" t="s">
        <v>55</v>
      </c>
      <c r="F36" s="20">
        <v>135</v>
      </c>
      <c r="G36" s="17" t="str">
        <f t="shared" si="0"/>
        <v>1135</v>
      </c>
      <c r="H36" s="18" t="str">
        <f t="shared" si="175"/>
        <v>横浜</v>
      </c>
      <c r="I36" s="19">
        <f t="shared" si="175"/>
        <v>1</v>
      </c>
      <c r="J36" s="19">
        <f t="shared" si="175"/>
        <v>0</v>
      </c>
      <c r="K36" s="19" t="str">
        <f t="shared" si="175"/>
        <v>横浜市立樽町中学校</v>
      </c>
      <c r="L36" s="20">
        <f t="shared" si="175"/>
        <v>185</v>
      </c>
      <c r="M36" s="17" t="str">
        <f t="shared" si="175"/>
        <v>1185</v>
      </c>
      <c r="N36" s="18" t="str">
        <f t="shared" si="176"/>
        <v>横浜</v>
      </c>
      <c r="O36" s="19">
        <f t="shared" si="176"/>
        <v>1</v>
      </c>
      <c r="P36" s="19">
        <f t="shared" si="176"/>
        <v>0</v>
      </c>
      <c r="Q36" s="19" t="str">
        <f t="shared" si="176"/>
        <v>横浜市立汲沢中学校</v>
      </c>
      <c r="R36" s="20">
        <f t="shared" si="176"/>
        <v>235</v>
      </c>
      <c r="S36" s="17" t="str">
        <f t="shared" si="176"/>
        <v>1235</v>
      </c>
      <c r="T36" s="18" t="str">
        <f t="shared" si="177"/>
        <v>川崎</v>
      </c>
      <c r="U36" s="19">
        <f t="shared" si="178"/>
        <v>2</v>
      </c>
      <c r="V36" s="19">
        <f t="shared" si="179"/>
        <v>0</v>
      </c>
      <c r="W36" s="19" t="str">
        <f t="shared" si="180"/>
        <v>川崎市立南大師中学校</v>
      </c>
      <c r="X36" s="20">
        <f t="shared" si="181"/>
        <v>102</v>
      </c>
      <c r="Y36" s="17" t="str">
        <f t="shared" si="182"/>
        <v>2102</v>
      </c>
      <c r="Z36" s="18" t="str">
        <f t="shared" si="164"/>
        <v>川崎</v>
      </c>
      <c r="AA36" s="19">
        <f t="shared" si="164"/>
        <v>2</v>
      </c>
      <c r="AB36" s="19">
        <f t="shared" si="164"/>
        <v>0</v>
      </c>
      <c r="AC36" s="19" t="str">
        <f t="shared" si="164"/>
        <v>川崎市立枡形中学校</v>
      </c>
      <c r="AD36" s="20">
        <f t="shared" si="164"/>
        <v>152</v>
      </c>
      <c r="AE36" s="17" t="str">
        <f t="shared" si="164"/>
        <v>2152</v>
      </c>
      <c r="AF36" s="18" t="str">
        <f t="shared" ref="AF36:AK36" si="193">B285</f>
        <v>横須賀</v>
      </c>
      <c r="AG36" s="19">
        <f t="shared" si="193"/>
        <v>4</v>
      </c>
      <c r="AH36" s="19">
        <f t="shared" si="193"/>
        <v>0</v>
      </c>
      <c r="AI36" s="19" t="str">
        <f t="shared" si="193"/>
        <v>横須賀市立浦賀中学校</v>
      </c>
      <c r="AJ36" s="20">
        <f t="shared" si="193"/>
        <v>103</v>
      </c>
      <c r="AK36" s="17" t="str">
        <f t="shared" si="193"/>
        <v>4103</v>
      </c>
      <c r="AL36" s="18" t="str">
        <f t="shared" ref="AL36:AQ36" si="194">B335</f>
        <v>湘南</v>
      </c>
      <c r="AM36" s="19">
        <f t="shared" si="194"/>
        <v>5</v>
      </c>
      <c r="AN36" s="19">
        <f t="shared" si="194"/>
        <v>0</v>
      </c>
      <c r="AO36" s="19" t="str">
        <f t="shared" si="194"/>
        <v>藤沢市立明治中学校</v>
      </c>
      <c r="AP36" s="20">
        <f t="shared" si="194"/>
        <v>117</v>
      </c>
      <c r="AQ36" s="17" t="str">
        <f t="shared" si="194"/>
        <v>5117</v>
      </c>
      <c r="AR36" s="18" t="str">
        <f t="shared" ref="AR36:AW36" si="195">B385</f>
        <v>中</v>
      </c>
      <c r="AS36" s="19">
        <f t="shared" si="195"/>
        <v>6</v>
      </c>
      <c r="AT36" s="19">
        <f t="shared" si="195"/>
        <v>0</v>
      </c>
      <c r="AU36" s="19" t="str">
        <f t="shared" si="195"/>
        <v>平塚市立神田中学校</v>
      </c>
      <c r="AV36" s="20">
        <f t="shared" si="195"/>
        <v>109</v>
      </c>
      <c r="AW36" s="17" t="str">
        <f t="shared" si="195"/>
        <v>6109</v>
      </c>
      <c r="AX36" s="18" t="str">
        <f t="shared" ref="AX36:BC36" si="196">B435</f>
        <v>県央</v>
      </c>
      <c r="AY36" s="19">
        <f t="shared" si="196"/>
        <v>7</v>
      </c>
      <c r="AZ36" s="19">
        <f t="shared" si="196"/>
        <v>0</v>
      </c>
      <c r="BA36" s="19" t="str">
        <f t="shared" si="196"/>
        <v>愛川町立愛川中原中学校</v>
      </c>
      <c r="BB36" s="20">
        <f t="shared" si="196"/>
        <v>124</v>
      </c>
      <c r="BC36" s="17" t="str">
        <f t="shared" si="196"/>
        <v>7124</v>
      </c>
      <c r="BD36" s="18">
        <f t="shared" ref="BD36:BI36" si="197">B485</f>
        <v>0</v>
      </c>
      <c r="BE36" s="19">
        <f t="shared" si="197"/>
        <v>0</v>
      </c>
      <c r="BF36" s="19">
        <f t="shared" si="197"/>
        <v>0</v>
      </c>
      <c r="BG36" s="19">
        <f t="shared" si="197"/>
        <v>0</v>
      </c>
      <c r="BH36" s="20">
        <f t="shared" si="197"/>
        <v>0</v>
      </c>
      <c r="BI36" s="17">
        <f t="shared" si="197"/>
        <v>0</v>
      </c>
    </row>
    <row r="37" spans="1:61" ht="16.5" customHeight="1" x14ac:dyDescent="0.2">
      <c r="A37" s="11">
        <v>1136</v>
      </c>
      <c r="B37" s="12" t="s">
        <v>553</v>
      </c>
      <c r="C37" s="13">
        <v>1</v>
      </c>
      <c r="D37" s="13"/>
      <c r="E37" s="13" t="s">
        <v>56</v>
      </c>
      <c r="F37" s="13">
        <v>136</v>
      </c>
      <c r="G37" s="11" t="str">
        <f t="shared" si="0"/>
        <v>1136</v>
      </c>
      <c r="H37" s="12" t="str">
        <f t="shared" si="175"/>
        <v>横浜</v>
      </c>
      <c r="I37" s="13">
        <f t="shared" si="175"/>
        <v>1</v>
      </c>
      <c r="J37" s="13" t="str">
        <f t="shared" si="175"/>
        <v>都筑区</v>
      </c>
      <c r="K37" s="13" t="str">
        <f t="shared" si="175"/>
        <v>横浜市立中川中学校</v>
      </c>
      <c r="L37" s="13">
        <f t="shared" si="175"/>
        <v>186</v>
      </c>
      <c r="M37" s="11" t="str">
        <f t="shared" si="175"/>
        <v>1186</v>
      </c>
      <c r="N37" s="12" t="str">
        <f t="shared" si="176"/>
        <v>横浜</v>
      </c>
      <c r="O37" s="13">
        <f t="shared" si="176"/>
        <v>1</v>
      </c>
      <c r="P37" s="13">
        <f t="shared" si="176"/>
        <v>0</v>
      </c>
      <c r="Q37" s="13" t="str">
        <f t="shared" si="176"/>
        <v>横浜市立深谷中学校</v>
      </c>
      <c r="R37" s="13">
        <f t="shared" si="176"/>
        <v>236</v>
      </c>
      <c r="S37" s="11" t="str">
        <f t="shared" si="176"/>
        <v>1236</v>
      </c>
      <c r="T37" s="12" t="str">
        <f t="shared" si="177"/>
        <v>川崎</v>
      </c>
      <c r="U37" s="13">
        <f t="shared" si="178"/>
        <v>2</v>
      </c>
      <c r="V37" s="13">
        <f t="shared" si="179"/>
        <v>0</v>
      </c>
      <c r="W37" s="13" t="str">
        <f t="shared" si="180"/>
        <v>川崎市立川中島中学校</v>
      </c>
      <c r="X37" s="13">
        <f t="shared" si="181"/>
        <v>103</v>
      </c>
      <c r="Y37" s="11" t="str">
        <f t="shared" si="182"/>
        <v>2103</v>
      </c>
      <c r="Z37" s="12" t="str">
        <f t="shared" ref="Z37:AE41" si="198">B236</f>
        <v>川崎</v>
      </c>
      <c r="AA37" s="13">
        <f t="shared" si="198"/>
        <v>2</v>
      </c>
      <c r="AB37" s="13" t="str">
        <f t="shared" si="198"/>
        <v>中原区</v>
      </c>
      <c r="AC37" s="13" t="str">
        <f t="shared" si="198"/>
        <v>大西学園中学校</v>
      </c>
      <c r="AD37" s="13">
        <f t="shared" si="198"/>
        <v>501</v>
      </c>
      <c r="AE37" s="11" t="str">
        <f t="shared" si="198"/>
        <v>2501</v>
      </c>
      <c r="AF37" s="12" t="str">
        <f t="shared" ref="AF37:AK37" si="199">B286</f>
        <v>横須賀</v>
      </c>
      <c r="AG37" s="13">
        <f t="shared" si="199"/>
        <v>4</v>
      </c>
      <c r="AH37" s="13">
        <f t="shared" si="199"/>
        <v>0</v>
      </c>
      <c r="AI37" s="13" t="str">
        <f t="shared" si="199"/>
        <v>横須賀市立鴨居中学校</v>
      </c>
      <c r="AJ37" s="13">
        <f t="shared" si="199"/>
        <v>104</v>
      </c>
      <c r="AK37" s="11" t="str">
        <f t="shared" si="199"/>
        <v>4104</v>
      </c>
      <c r="AL37" s="12" t="str">
        <f t="shared" ref="AL37:AQ37" si="200">B336</f>
        <v>湘南</v>
      </c>
      <c r="AM37" s="13">
        <f t="shared" si="200"/>
        <v>5</v>
      </c>
      <c r="AN37" s="13">
        <f t="shared" si="200"/>
        <v>0</v>
      </c>
      <c r="AO37" s="13" t="str">
        <f t="shared" si="200"/>
        <v>藤沢市立六会中学校</v>
      </c>
      <c r="AP37" s="13">
        <f t="shared" si="200"/>
        <v>118</v>
      </c>
      <c r="AQ37" s="11" t="str">
        <f t="shared" si="200"/>
        <v>5118</v>
      </c>
      <c r="AR37" s="12" t="str">
        <f t="shared" ref="AR37:AW37" si="201">B386</f>
        <v>中</v>
      </c>
      <c r="AS37" s="13">
        <f t="shared" si="201"/>
        <v>6</v>
      </c>
      <c r="AT37" s="13">
        <f t="shared" si="201"/>
        <v>0</v>
      </c>
      <c r="AU37" s="13" t="str">
        <f t="shared" si="201"/>
        <v>平塚市立神明中学校</v>
      </c>
      <c r="AV37" s="13">
        <f t="shared" si="201"/>
        <v>110</v>
      </c>
      <c r="AW37" s="11" t="str">
        <f t="shared" si="201"/>
        <v>6110</v>
      </c>
      <c r="AX37" s="12" t="str">
        <f t="shared" ref="AX37:BC37" si="202">B436</f>
        <v>県央</v>
      </c>
      <c r="AY37" s="13">
        <f t="shared" si="202"/>
        <v>7</v>
      </c>
      <c r="AZ37" s="13">
        <f t="shared" si="202"/>
        <v>0</v>
      </c>
      <c r="BA37" s="13" t="str">
        <f t="shared" si="202"/>
        <v>愛川町立愛川東中学校</v>
      </c>
      <c r="BB37" s="13">
        <f t="shared" si="202"/>
        <v>125</v>
      </c>
      <c r="BC37" s="11" t="str">
        <f t="shared" si="202"/>
        <v>7125</v>
      </c>
      <c r="BD37" s="12">
        <f t="shared" ref="BD37:BI37" si="203">B486</f>
        <v>0</v>
      </c>
      <c r="BE37" s="13">
        <f t="shared" si="203"/>
        <v>0</v>
      </c>
      <c r="BF37" s="13">
        <f t="shared" si="203"/>
        <v>0</v>
      </c>
      <c r="BG37" s="13">
        <f t="shared" si="203"/>
        <v>0</v>
      </c>
      <c r="BH37" s="13">
        <f t="shared" si="203"/>
        <v>0</v>
      </c>
      <c r="BI37" s="11">
        <f t="shared" si="203"/>
        <v>0</v>
      </c>
    </row>
    <row r="38" spans="1:61" ht="16.5" customHeight="1" x14ac:dyDescent="0.2">
      <c r="A38" s="14">
        <v>1137</v>
      </c>
      <c r="B38" s="15" t="s">
        <v>553</v>
      </c>
      <c r="C38" s="16">
        <v>1</v>
      </c>
      <c r="D38" s="16"/>
      <c r="E38" s="16" t="s">
        <v>57</v>
      </c>
      <c r="F38" s="16">
        <v>137</v>
      </c>
      <c r="G38" s="14" t="str">
        <f t="shared" si="0"/>
        <v>1137</v>
      </c>
      <c r="H38" s="15" t="str">
        <f t="shared" si="175"/>
        <v>横浜</v>
      </c>
      <c r="I38" s="16">
        <f t="shared" si="175"/>
        <v>1</v>
      </c>
      <c r="J38" s="16">
        <f t="shared" si="175"/>
        <v>0</v>
      </c>
      <c r="K38" s="16" t="str">
        <f t="shared" si="175"/>
        <v>横浜市立中川西中学校</v>
      </c>
      <c r="L38" s="16">
        <f t="shared" si="175"/>
        <v>187</v>
      </c>
      <c r="M38" s="14" t="str">
        <f t="shared" si="175"/>
        <v>1187</v>
      </c>
      <c r="N38" s="15" t="str">
        <f t="shared" si="176"/>
        <v>横浜</v>
      </c>
      <c r="O38" s="16">
        <f t="shared" si="176"/>
        <v>1</v>
      </c>
      <c r="P38" s="16">
        <f t="shared" si="176"/>
        <v>0</v>
      </c>
      <c r="Q38" s="16" t="str">
        <f t="shared" si="176"/>
        <v>横浜市立大正中学校</v>
      </c>
      <c r="R38" s="16">
        <f t="shared" si="176"/>
        <v>237</v>
      </c>
      <c r="S38" s="14" t="str">
        <f t="shared" si="176"/>
        <v>1237</v>
      </c>
      <c r="T38" s="15" t="str">
        <f t="shared" si="177"/>
        <v>川崎</v>
      </c>
      <c r="U38" s="16">
        <f t="shared" si="178"/>
        <v>2</v>
      </c>
      <c r="V38" s="16">
        <f t="shared" si="179"/>
        <v>0</v>
      </c>
      <c r="W38" s="16" t="str">
        <f t="shared" si="180"/>
        <v>川崎市立桜本中学校</v>
      </c>
      <c r="X38" s="16">
        <f t="shared" si="181"/>
        <v>104</v>
      </c>
      <c r="Y38" s="14" t="str">
        <f t="shared" si="182"/>
        <v>2104</v>
      </c>
      <c r="Z38" s="15" t="str">
        <f t="shared" si="198"/>
        <v>川崎</v>
      </c>
      <c r="AA38" s="16">
        <f t="shared" si="198"/>
        <v>2</v>
      </c>
      <c r="AB38" s="16">
        <f t="shared" si="198"/>
        <v>0</v>
      </c>
      <c r="AC38" s="16" t="str">
        <f t="shared" si="198"/>
        <v>法政大学第二中学校</v>
      </c>
      <c r="AD38" s="16">
        <f t="shared" si="198"/>
        <v>502</v>
      </c>
      <c r="AE38" s="14" t="str">
        <f t="shared" si="198"/>
        <v>2502</v>
      </c>
      <c r="AF38" s="15" t="str">
        <f t="shared" ref="AF38:AK38" si="204">B287</f>
        <v>横須賀</v>
      </c>
      <c r="AG38" s="16">
        <f t="shared" si="204"/>
        <v>4</v>
      </c>
      <c r="AH38" s="16">
        <f t="shared" si="204"/>
        <v>0</v>
      </c>
      <c r="AI38" s="16" t="str">
        <f t="shared" si="204"/>
        <v>横須賀市立岩戸中学校</v>
      </c>
      <c r="AJ38" s="16">
        <f t="shared" si="204"/>
        <v>105</v>
      </c>
      <c r="AK38" s="14" t="str">
        <f t="shared" si="204"/>
        <v>4105</v>
      </c>
      <c r="AL38" s="15" t="str">
        <f t="shared" ref="AL38:AQ38" si="205">B337</f>
        <v>湘南</v>
      </c>
      <c r="AM38" s="16">
        <f t="shared" si="205"/>
        <v>5</v>
      </c>
      <c r="AN38" s="16">
        <f t="shared" si="205"/>
        <v>0</v>
      </c>
      <c r="AO38" s="16" t="str">
        <f t="shared" si="205"/>
        <v>藤沢市立高倉中学校</v>
      </c>
      <c r="AP38" s="16">
        <f t="shared" si="205"/>
        <v>119</v>
      </c>
      <c r="AQ38" s="14" t="str">
        <f t="shared" si="205"/>
        <v>5119</v>
      </c>
      <c r="AR38" s="15" t="str">
        <f t="shared" ref="AR38:AW38" si="206">B387</f>
        <v>中</v>
      </c>
      <c r="AS38" s="16">
        <f t="shared" si="206"/>
        <v>6</v>
      </c>
      <c r="AT38" s="16">
        <f t="shared" si="206"/>
        <v>0</v>
      </c>
      <c r="AU38" s="16" t="str">
        <f t="shared" si="206"/>
        <v>平塚市立太洋中学校</v>
      </c>
      <c r="AV38" s="16">
        <f t="shared" si="206"/>
        <v>111</v>
      </c>
      <c r="AW38" s="14" t="str">
        <f t="shared" si="206"/>
        <v>6111</v>
      </c>
      <c r="AX38" s="15" t="str">
        <f t="shared" ref="AX38:BC38" si="207">B437</f>
        <v>県央</v>
      </c>
      <c r="AY38" s="16">
        <f t="shared" si="207"/>
        <v>7</v>
      </c>
      <c r="AZ38" s="16">
        <f t="shared" si="207"/>
        <v>0</v>
      </c>
      <c r="BA38" s="16" t="str">
        <f t="shared" si="207"/>
        <v>清川村立緑中学校</v>
      </c>
      <c r="BB38" s="16">
        <f t="shared" si="207"/>
        <v>126</v>
      </c>
      <c r="BC38" s="14" t="str">
        <f t="shared" si="207"/>
        <v>7126</v>
      </c>
      <c r="BD38" s="15"/>
      <c r="BE38" s="16"/>
      <c r="BF38" s="16"/>
      <c r="BG38" s="16"/>
      <c r="BH38" s="16"/>
      <c r="BI38" s="14"/>
    </row>
    <row r="39" spans="1:61" ht="16.5" customHeight="1" x14ac:dyDescent="0.2">
      <c r="A39" s="14">
        <v>1138</v>
      </c>
      <c r="B39" s="15" t="s">
        <v>553</v>
      </c>
      <c r="C39" s="16">
        <v>1</v>
      </c>
      <c r="D39" s="16"/>
      <c r="E39" s="16" t="s">
        <v>58</v>
      </c>
      <c r="F39" s="16">
        <v>138</v>
      </c>
      <c r="G39" s="14" t="str">
        <f t="shared" si="0"/>
        <v>1138</v>
      </c>
      <c r="H39" s="15" t="str">
        <f t="shared" si="175"/>
        <v>横浜</v>
      </c>
      <c r="I39" s="16">
        <f t="shared" si="175"/>
        <v>1</v>
      </c>
      <c r="J39" s="16">
        <f t="shared" si="175"/>
        <v>0</v>
      </c>
      <c r="K39" s="16" t="str">
        <f t="shared" si="175"/>
        <v>横浜市立茅ケ崎中学校</v>
      </c>
      <c r="L39" s="16">
        <f t="shared" si="175"/>
        <v>188</v>
      </c>
      <c r="M39" s="14" t="str">
        <f t="shared" si="175"/>
        <v>1188</v>
      </c>
      <c r="N39" s="15" t="str">
        <f t="shared" si="176"/>
        <v>横浜</v>
      </c>
      <c r="O39" s="16">
        <f t="shared" si="176"/>
        <v>1</v>
      </c>
      <c r="P39" s="16">
        <f t="shared" si="176"/>
        <v>0</v>
      </c>
      <c r="Q39" s="16" t="str">
        <f t="shared" si="176"/>
        <v>横浜市立秋葉中学校</v>
      </c>
      <c r="R39" s="16">
        <f t="shared" si="176"/>
        <v>238</v>
      </c>
      <c r="S39" s="14" t="str">
        <f t="shared" si="176"/>
        <v>1238</v>
      </c>
      <c r="T39" s="15" t="str">
        <f t="shared" si="177"/>
        <v>川崎</v>
      </c>
      <c r="U39" s="16">
        <f t="shared" si="178"/>
        <v>2</v>
      </c>
      <c r="V39" s="16">
        <f t="shared" si="179"/>
        <v>0</v>
      </c>
      <c r="W39" s="16" t="str">
        <f t="shared" si="180"/>
        <v>川崎市立臨港中学校</v>
      </c>
      <c r="X39" s="16">
        <f t="shared" si="181"/>
        <v>105</v>
      </c>
      <c r="Y39" s="14" t="str">
        <f t="shared" si="182"/>
        <v>2105</v>
      </c>
      <c r="Z39" s="15" t="str">
        <f t="shared" si="198"/>
        <v>川崎</v>
      </c>
      <c r="AA39" s="16">
        <f t="shared" si="198"/>
        <v>2</v>
      </c>
      <c r="AB39" s="16" t="str">
        <f t="shared" si="198"/>
        <v>高津区</v>
      </c>
      <c r="AC39" s="16" t="str">
        <f t="shared" si="198"/>
        <v>洗足学園中学校</v>
      </c>
      <c r="AD39" s="16">
        <f t="shared" si="198"/>
        <v>503</v>
      </c>
      <c r="AE39" s="14" t="str">
        <f t="shared" si="198"/>
        <v>2503</v>
      </c>
      <c r="AF39" s="15" t="str">
        <f t="shared" ref="AF39:AK39" si="208">B288</f>
        <v>横須賀</v>
      </c>
      <c r="AG39" s="16">
        <f t="shared" si="208"/>
        <v>4</v>
      </c>
      <c r="AH39" s="16">
        <f t="shared" si="208"/>
        <v>0</v>
      </c>
      <c r="AI39" s="16" t="str">
        <f t="shared" si="208"/>
        <v>横須賀市立久里浜中学校</v>
      </c>
      <c r="AJ39" s="16">
        <f t="shared" si="208"/>
        <v>106</v>
      </c>
      <c r="AK39" s="14" t="str">
        <f t="shared" si="208"/>
        <v>4106</v>
      </c>
      <c r="AL39" s="15" t="str">
        <f t="shared" ref="AL39:AQ39" si="209">B338</f>
        <v>湘南</v>
      </c>
      <c r="AM39" s="16">
        <f t="shared" si="209"/>
        <v>5</v>
      </c>
      <c r="AN39" s="16" t="str">
        <f t="shared" si="209"/>
        <v>鎌倉市</v>
      </c>
      <c r="AO39" s="16" t="str">
        <f t="shared" si="209"/>
        <v>鎌倉市立第一中学校</v>
      </c>
      <c r="AP39" s="16">
        <f t="shared" si="209"/>
        <v>120</v>
      </c>
      <c r="AQ39" s="14" t="str">
        <f t="shared" si="209"/>
        <v>5120</v>
      </c>
      <c r="AR39" s="15" t="str">
        <f t="shared" ref="AR39:AW39" si="210">B388</f>
        <v>中</v>
      </c>
      <c r="AS39" s="16">
        <f t="shared" si="210"/>
        <v>6</v>
      </c>
      <c r="AT39" s="16">
        <f t="shared" si="210"/>
        <v>0</v>
      </c>
      <c r="AU39" s="16" t="str">
        <f t="shared" si="210"/>
        <v>平塚市立大住中学校</v>
      </c>
      <c r="AV39" s="16">
        <f t="shared" si="210"/>
        <v>112</v>
      </c>
      <c r="AW39" s="14" t="str">
        <f t="shared" si="210"/>
        <v>6112</v>
      </c>
      <c r="AX39" s="15" t="str">
        <f t="shared" ref="AX39:BC39" si="211">B438</f>
        <v>県央</v>
      </c>
      <c r="AY39" s="16">
        <f t="shared" si="211"/>
        <v>7</v>
      </c>
      <c r="AZ39" s="16">
        <f t="shared" si="211"/>
        <v>0</v>
      </c>
      <c r="BA39" s="16" t="str">
        <f t="shared" si="211"/>
        <v>清川村立宮ヶ瀬中学校</v>
      </c>
      <c r="BB39" s="16">
        <f t="shared" si="211"/>
        <v>127</v>
      </c>
      <c r="BC39" s="14" t="str">
        <f t="shared" si="211"/>
        <v>7127</v>
      </c>
      <c r="BD39" s="15"/>
      <c r="BE39" s="16"/>
      <c r="BF39" s="16"/>
      <c r="BG39" s="16"/>
      <c r="BH39" s="16"/>
      <c r="BI39" s="14"/>
    </row>
    <row r="40" spans="1:61" ht="16.5" customHeight="1" x14ac:dyDescent="0.2">
      <c r="A40" s="14">
        <v>1139</v>
      </c>
      <c r="B40" s="15" t="s">
        <v>553</v>
      </c>
      <c r="C40" s="16">
        <v>1</v>
      </c>
      <c r="D40" s="16"/>
      <c r="E40" s="16" t="s">
        <v>59</v>
      </c>
      <c r="F40" s="16">
        <v>139</v>
      </c>
      <c r="G40" s="14" t="str">
        <f t="shared" si="0"/>
        <v>1139</v>
      </c>
      <c r="H40" s="15" t="str">
        <f t="shared" si="175"/>
        <v>横浜</v>
      </c>
      <c r="I40" s="16">
        <f t="shared" si="175"/>
        <v>1</v>
      </c>
      <c r="J40" s="16">
        <f t="shared" si="175"/>
        <v>0</v>
      </c>
      <c r="K40" s="16" t="str">
        <f t="shared" si="175"/>
        <v>横浜市立荏田南中学校</v>
      </c>
      <c r="L40" s="16">
        <f t="shared" si="175"/>
        <v>189</v>
      </c>
      <c r="M40" s="14" t="str">
        <f t="shared" si="175"/>
        <v>1189</v>
      </c>
      <c r="N40" s="15" t="str">
        <f t="shared" si="176"/>
        <v>横浜</v>
      </c>
      <c r="O40" s="16">
        <f t="shared" si="176"/>
        <v>1</v>
      </c>
      <c r="P40" s="16">
        <f t="shared" si="176"/>
        <v>0</v>
      </c>
      <c r="Q40" s="16" t="str">
        <f t="shared" si="176"/>
        <v>横浜市立戸塚中学校</v>
      </c>
      <c r="R40" s="16">
        <f t="shared" si="176"/>
        <v>239</v>
      </c>
      <c r="S40" s="14" t="str">
        <f t="shared" si="176"/>
        <v>1239</v>
      </c>
      <c r="T40" s="15" t="str">
        <f t="shared" si="177"/>
        <v>川崎</v>
      </c>
      <c r="U40" s="16">
        <f t="shared" si="178"/>
        <v>2</v>
      </c>
      <c r="V40" s="16">
        <f t="shared" si="179"/>
        <v>0</v>
      </c>
      <c r="W40" s="16" t="str">
        <f t="shared" si="180"/>
        <v>川崎市立田島中学校</v>
      </c>
      <c r="X40" s="16">
        <f t="shared" si="181"/>
        <v>106</v>
      </c>
      <c r="Y40" s="14" t="str">
        <f t="shared" si="182"/>
        <v>2106</v>
      </c>
      <c r="Z40" s="15" t="str">
        <f t="shared" si="198"/>
        <v>川崎</v>
      </c>
      <c r="AA40" s="16">
        <f t="shared" si="198"/>
        <v>2</v>
      </c>
      <c r="AB40" s="16" t="str">
        <f t="shared" si="198"/>
        <v>麻生区</v>
      </c>
      <c r="AC40" s="16" t="str">
        <f t="shared" si="198"/>
        <v>桐光学園中学校</v>
      </c>
      <c r="AD40" s="16">
        <f t="shared" si="198"/>
        <v>504</v>
      </c>
      <c r="AE40" s="14" t="str">
        <f t="shared" si="198"/>
        <v>2504</v>
      </c>
      <c r="AF40" s="15" t="str">
        <f t="shared" ref="AF40:AK40" si="212">B289</f>
        <v>横須賀</v>
      </c>
      <c r="AG40" s="16">
        <f t="shared" si="212"/>
        <v>4</v>
      </c>
      <c r="AH40" s="16">
        <f t="shared" si="212"/>
        <v>0</v>
      </c>
      <c r="AI40" s="16" t="str">
        <f t="shared" si="212"/>
        <v>横須賀市立公郷中学校</v>
      </c>
      <c r="AJ40" s="16">
        <f t="shared" si="212"/>
        <v>107</v>
      </c>
      <c r="AK40" s="14" t="str">
        <f t="shared" si="212"/>
        <v>4107</v>
      </c>
      <c r="AL40" s="15" t="str">
        <f t="shared" ref="AL40:AQ40" si="213">B339</f>
        <v>湘南</v>
      </c>
      <c r="AM40" s="16">
        <f t="shared" si="213"/>
        <v>5</v>
      </c>
      <c r="AN40" s="16">
        <f t="shared" si="213"/>
        <v>0</v>
      </c>
      <c r="AO40" s="16" t="str">
        <f t="shared" si="213"/>
        <v>鎌倉市立第二中学校</v>
      </c>
      <c r="AP40" s="16">
        <f t="shared" si="213"/>
        <v>121</v>
      </c>
      <c r="AQ40" s="14" t="str">
        <f t="shared" si="213"/>
        <v>5121</v>
      </c>
      <c r="AR40" s="15" t="str">
        <f t="shared" ref="AR40:AW40" si="214">B389</f>
        <v>中</v>
      </c>
      <c r="AS40" s="16">
        <f t="shared" si="214"/>
        <v>6</v>
      </c>
      <c r="AT40" s="16">
        <f t="shared" si="214"/>
        <v>0</v>
      </c>
      <c r="AU40" s="16" t="str">
        <f t="shared" si="214"/>
        <v>平塚市立大野中学校</v>
      </c>
      <c r="AV40" s="16">
        <f t="shared" si="214"/>
        <v>113</v>
      </c>
      <c r="AW40" s="14" t="str">
        <f t="shared" si="214"/>
        <v>6113</v>
      </c>
      <c r="AX40" s="15" t="str">
        <f t="shared" ref="AX40:BC40" si="215">B439</f>
        <v>県央</v>
      </c>
      <c r="AY40" s="16">
        <f t="shared" si="215"/>
        <v>7</v>
      </c>
      <c r="AZ40" s="16" t="str">
        <f t="shared" si="215"/>
        <v>座間市</v>
      </c>
      <c r="BA40" s="16" t="str">
        <f t="shared" si="215"/>
        <v>座間市立座間中学校</v>
      </c>
      <c r="BB40" s="16">
        <f t="shared" si="215"/>
        <v>128</v>
      </c>
      <c r="BC40" s="14" t="str">
        <f t="shared" si="215"/>
        <v>7128</v>
      </c>
      <c r="BD40" s="15"/>
      <c r="BE40" s="16"/>
      <c r="BF40" s="16"/>
      <c r="BG40" s="16"/>
      <c r="BH40" s="16"/>
      <c r="BI40" s="14"/>
    </row>
    <row r="41" spans="1:61" ht="16.5" customHeight="1" x14ac:dyDescent="0.2">
      <c r="A41" s="17">
        <v>1140</v>
      </c>
      <c r="B41" s="18" t="s">
        <v>553</v>
      </c>
      <c r="C41" s="19">
        <v>1</v>
      </c>
      <c r="D41" s="19"/>
      <c r="E41" s="19" t="s">
        <v>60</v>
      </c>
      <c r="F41" s="20">
        <v>140</v>
      </c>
      <c r="G41" s="17" t="str">
        <f t="shared" si="0"/>
        <v>1140</v>
      </c>
      <c r="H41" s="18" t="str">
        <f t="shared" si="175"/>
        <v>横浜</v>
      </c>
      <c r="I41" s="19">
        <f t="shared" si="175"/>
        <v>1</v>
      </c>
      <c r="J41" s="19">
        <f t="shared" si="175"/>
        <v>0</v>
      </c>
      <c r="K41" s="19" t="str">
        <f t="shared" si="175"/>
        <v>横浜市立都田中学校</v>
      </c>
      <c r="L41" s="20">
        <f t="shared" si="175"/>
        <v>190</v>
      </c>
      <c r="M41" s="17" t="str">
        <f t="shared" si="175"/>
        <v>1190</v>
      </c>
      <c r="N41" s="18" t="str">
        <f t="shared" si="176"/>
        <v>横浜</v>
      </c>
      <c r="O41" s="19">
        <f t="shared" si="176"/>
        <v>1</v>
      </c>
      <c r="P41" s="19">
        <f t="shared" si="176"/>
        <v>0</v>
      </c>
      <c r="Q41" s="19" t="str">
        <f t="shared" si="176"/>
        <v>横浜市立平戸中学校</v>
      </c>
      <c r="R41" s="20">
        <f t="shared" si="176"/>
        <v>240</v>
      </c>
      <c r="S41" s="17" t="str">
        <f t="shared" si="176"/>
        <v>1240</v>
      </c>
      <c r="T41" s="18" t="str">
        <f t="shared" si="177"/>
        <v>川崎</v>
      </c>
      <c r="U41" s="19">
        <f t="shared" si="178"/>
        <v>2</v>
      </c>
      <c r="V41" s="19">
        <f t="shared" si="179"/>
        <v>0</v>
      </c>
      <c r="W41" s="19" t="str">
        <f t="shared" si="180"/>
        <v>川崎市立京町中学校</v>
      </c>
      <c r="X41" s="20">
        <f t="shared" si="181"/>
        <v>107</v>
      </c>
      <c r="Y41" s="17" t="str">
        <f t="shared" si="182"/>
        <v>2107</v>
      </c>
      <c r="Z41" s="18" t="str">
        <f t="shared" si="198"/>
        <v>川崎</v>
      </c>
      <c r="AA41" s="19">
        <f t="shared" si="198"/>
        <v>2</v>
      </c>
      <c r="AB41" s="19" t="str">
        <f t="shared" si="198"/>
        <v>多摩区</v>
      </c>
      <c r="AC41" s="19" t="str">
        <f t="shared" si="198"/>
        <v>カリタス女子中学校</v>
      </c>
      <c r="AD41" s="20">
        <f t="shared" si="198"/>
        <v>505</v>
      </c>
      <c r="AE41" s="17" t="str">
        <f t="shared" si="198"/>
        <v>2505</v>
      </c>
      <c r="AF41" s="18" t="str">
        <f t="shared" ref="AF41:AK41" si="216">B290</f>
        <v>横須賀</v>
      </c>
      <c r="AG41" s="19">
        <f t="shared" si="216"/>
        <v>4</v>
      </c>
      <c r="AH41" s="19">
        <f t="shared" si="216"/>
        <v>0</v>
      </c>
      <c r="AI41" s="19" t="str">
        <f t="shared" si="216"/>
        <v>横須賀市立常葉中学校</v>
      </c>
      <c r="AJ41" s="20">
        <f t="shared" si="216"/>
        <v>108</v>
      </c>
      <c r="AK41" s="17" t="str">
        <f t="shared" si="216"/>
        <v>4108</v>
      </c>
      <c r="AL41" s="18" t="str">
        <f t="shared" ref="AL41:AQ41" si="217">B340</f>
        <v>湘南</v>
      </c>
      <c r="AM41" s="19">
        <f t="shared" si="217"/>
        <v>5</v>
      </c>
      <c r="AN41" s="19">
        <f t="shared" si="217"/>
        <v>0</v>
      </c>
      <c r="AO41" s="19" t="str">
        <f t="shared" si="217"/>
        <v>鎌倉市立大船中学校</v>
      </c>
      <c r="AP41" s="20">
        <f t="shared" si="217"/>
        <v>122</v>
      </c>
      <c r="AQ41" s="17" t="str">
        <f t="shared" si="217"/>
        <v>5122</v>
      </c>
      <c r="AR41" s="18" t="str">
        <f t="shared" ref="AR41:AW41" si="218">B390</f>
        <v>中</v>
      </c>
      <c r="AS41" s="19">
        <f t="shared" si="218"/>
        <v>6</v>
      </c>
      <c r="AT41" s="19">
        <f t="shared" si="218"/>
        <v>0</v>
      </c>
      <c r="AU41" s="19" t="str">
        <f t="shared" si="218"/>
        <v>平塚市立中原中学校</v>
      </c>
      <c r="AV41" s="20">
        <f t="shared" si="218"/>
        <v>114</v>
      </c>
      <c r="AW41" s="17" t="str">
        <f t="shared" si="218"/>
        <v>6114</v>
      </c>
      <c r="AX41" s="18" t="str">
        <f t="shared" ref="AX41:BC41" si="219">B440</f>
        <v>県央</v>
      </c>
      <c r="AY41" s="19">
        <f t="shared" si="219"/>
        <v>7</v>
      </c>
      <c r="AZ41" s="19">
        <f t="shared" si="219"/>
        <v>0</v>
      </c>
      <c r="BA41" s="19" t="str">
        <f t="shared" si="219"/>
        <v>座間市立西中学校</v>
      </c>
      <c r="BB41" s="20">
        <f t="shared" si="219"/>
        <v>129</v>
      </c>
      <c r="BC41" s="17" t="str">
        <f t="shared" si="219"/>
        <v>7129</v>
      </c>
      <c r="BD41" s="18"/>
      <c r="BE41" s="19"/>
      <c r="BF41" s="19"/>
      <c r="BG41" s="19"/>
      <c r="BH41" s="20"/>
      <c r="BI41" s="17"/>
    </row>
    <row r="42" spans="1:61" ht="16.5" customHeight="1" x14ac:dyDescent="0.2">
      <c r="A42" s="11">
        <v>1141</v>
      </c>
      <c r="B42" s="12" t="s">
        <v>553</v>
      </c>
      <c r="C42" s="13">
        <v>1</v>
      </c>
      <c r="D42" s="13"/>
      <c r="E42" s="13" t="s">
        <v>61</v>
      </c>
      <c r="F42" s="13">
        <v>141</v>
      </c>
      <c r="G42" s="11" t="str">
        <f t="shared" si="0"/>
        <v>1141</v>
      </c>
      <c r="H42" s="12" t="str">
        <f t="shared" si="175"/>
        <v>横浜</v>
      </c>
      <c r="I42" s="13">
        <f t="shared" si="175"/>
        <v>1</v>
      </c>
      <c r="J42" s="13">
        <f t="shared" si="175"/>
        <v>0</v>
      </c>
      <c r="K42" s="13" t="str">
        <f t="shared" si="175"/>
        <v>横浜市立川和中学校</v>
      </c>
      <c r="L42" s="13">
        <f t="shared" si="175"/>
        <v>191</v>
      </c>
      <c r="M42" s="11" t="str">
        <f t="shared" si="175"/>
        <v>1191</v>
      </c>
      <c r="N42" s="12" t="str">
        <f t="shared" si="176"/>
        <v>横浜</v>
      </c>
      <c r="O42" s="13">
        <f t="shared" si="176"/>
        <v>1</v>
      </c>
      <c r="P42" s="13">
        <f t="shared" si="176"/>
        <v>0</v>
      </c>
      <c r="Q42" s="13" t="str">
        <f t="shared" si="176"/>
        <v>横浜市立南戸塚中学校</v>
      </c>
      <c r="R42" s="13">
        <f t="shared" si="176"/>
        <v>241</v>
      </c>
      <c r="S42" s="11" t="str">
        <f t="shared" si="176"/>
        <v>1241</v>
      </c>
      <c r="T42" s="12" t="str">
        <f t="shared" ref="T42:T51" si="220">B191</f>
        <v>川崎</v>
      </c>
      <c r="U42" s="13">
        <f t="shared" ref="U42:U51" si="221">C191</f>
        <v>2</v>
      </c>
      <c r="V42" s="13">
        <f t="shared" ref="V42:V51" si="222">D191</f>
        <v>0</v>
      </c>
      <c r="W42" s="13" t="str">
        <f t="shared" ref="W42:W51" si="223">E191</f>
        <v>川崎市立渡田中学校</v>
      </c>
      <c r="X42" s="13">
        <f t="shared" ref="X42:X51" si="224">F191</f>
        <v>108</v>
      </c>
      <c r="Y42" s="11" t="str">
        <f t="shared" ref="Y42:Y51" si="225">G191</f>
        <v>2108</v>
      </c>
      <c r="Z42" s="12" t="str">
        <f t="shared" ref="Z42:AE46" si="226">B241</f>
        <v>川崎</v>
      </c>
      <c r="AA42" s="13">
        <f t="shared" si="226"/>
        <v>2</v>
      </c>
      <c r="AB42" s="13">
        <f t="shared" si="226"/>
        <v>0</v>
      </c>
      <c r="AC42" s="13" t="str">
        <f t="shared" si="226"/>
        <v>日本女子大学附属中学校</v>
      </c>
      <c r="AD42" s="13">
        <f t="shared" si="226"/>
        <v>506</v>
      </c>
      <c r="AE42" s="11" t="str">
        <f t="shared" si="226"/>
        <v>2506</v>
      </c>
      <c r="AF42" s="12" t="str">
        <f t="shared" ref="AF42:AK42" si="227">B291</f>
        <v>横須賀</v>
      </c>
      <c r="AG42" s="13">
        <f t="shared" si="227"/>
        <v>4</v>
      </c>
      <c r="AH42" s="13">
        <f t="shared" si="227"/>
        <v>0</v>
      </c>
      <c r="AI42" s="13" t="str">
        <f t="shared" si="227"/>
        <v>横須賀市立神明中学校</v>
      </c>
      <c r="AJ42" s="13">
        <f t="shared" si="227"/>
        <v>109</v>
      </c>
      <c r="AK42" s="11" t="str">
        <f t="shared" si="227"/>
        <v>4109</v>
      </c>
      <c r="AL42" s="12" t="str">
        <f t="shared" ref="AL42:AQ42" si="228">B341</f>
        <v>湘南</v>
      </c>
      <c r="AM42" s="13">
        <f t="shared" si="228"/>
        <v>5</v>
      </c>
      <c r="AN42" s="13">
        <f t="shared" si="228"/>
        <v>0</v>
      </c>
      <c r="AO42" s="13" t="str">
        <f t="shared" si="228"/>
        <v>鎌倉市立岩瀬中学校</v>
      </c>
      <c r="AP42" s="13">
        <f t="shared" si="228"/>
        <v>123</v>
      </c>
      <c r="AQ42" s="11" t="str">
        <f t="shared" si="228"/>
        <v>5123</v>
      </c>
      <c r="AR42" s="12" t="str">
        <f t="shared" ref="AR42:AW42" si="229">B391</f>
        <v>中</v>
      </c>
      <c r="AS42" s="13">
        <f t="shared" si="229"/>
        <v>6</v>
      </c>
      <c r="AT42" s="13">
        <f t="shared" si="229"/>
        <v>0</v>
      </c>
      <c r="AU42" s="13" t="str">
        <f t="shared" si="229"/>
        <v>平塚市立土沢中学校</v>
      </c>
      <c r="AV42" s="13">
        <f t="shared" si="229"/>
        <v>115</v>
      </c>
      <c r="AW42" s="11" t="str">
        <f t="shared" si="229"/>
        <v>6115</v>
      </c>
      <c r="AX42" s="12" t="str">
        <f t="shared" ref="AX42:BC42" si="230">B441</f>
        <v>県央</v>
      </c>
      <c r="AY42" s="13">
        <f t="shared" si="230"/>
        <v>7</v>
      </c>
      <c r="AZ42" s="13">
        <f t="shared" si="230"/>
        <v>0</v>
      </c>
      <c r="BA42" s="13" t="str">
        <f t="shared" si="230"/>
        <v>座間市立東中学校</v>
      </c>
      <c r="BB42" s="13">
        <f t="shared" si="230"/>
        <v>130</v>
      </c>
      <c r="BC42" s="11" t="str">
        <f t="shared" si="230"/>
        <v>7130</v>
      </c>
      <c r="BD42" s="12"/>
      <c r="BE42" s="13"/>
      <c r="BF42" s="13"/>
      <c r="BG42" s="13"/>
      <c r="BH42" s="13"/>
      <c r="BI42" s="11"/>
    </row>
    <row r="43" spans="1:61" ht="16.5" customHeight="1" x14ac:dyDescent="0.2">
      <c r="A43" s="14">
        <v>1142</v>
      </c>
      <c r="B43" s="15" t="s">
        <v>553</v>
      </c>
      <c r="C43" s="16">
        <v>1</v>
      </c>
      <c r="D43" s="16" t="s">
        <v>62</v>
      </c>
      <c r="E43" s="16" t="s">
        <v>63</v>
      </c>
      <c r="F43" s="16">
        <v>142</v>
      </c>
      <c r="G43" s="14" t="str">
        <f t="shared" si="0"/>
        <v>1142</v>
      </c>
      <c r="H43" s="15" t="str">
        <f t="shared" si="175"/>
        <v>横浜</v>
      </c>
      <c r="I43" s="16">
        <f t="shared" si="175"/>
        <v>1</v>
      </c>
      <c r="J43" s="16">
        <f t="shared" si="175"/>
        <v>0</v>
      </c>
      <c r="K43" s="16" t="str">
        <f t="shared" si="175"/>
        <v>横浜市立東山田中学校</v>
      </c>
      <c r="L43" s="16">
        <f t="shared" si="175"/>
        <v>192</v>
      </c>
      <c r="M43" s="14" t="str">
        <f t="shared" si="175"/>
        <v>1192</v>
      </c>
      <c r="N43" s="15" t="str">
        <f t="shared" si="176"/>
        <v>横浜</v>
      </c>
      <c r="O43" s="16">
        <f t="shared" si="176"/>
        <v>1</v>
      </c>
      <c r="P43" s="16" t="str">
        <f t="shared" si="176"/>
        <v>泉区</v>
      </c>
      <c r="Q43" s="16" t="str">
        <f t="shared" si="176"/>
        <v>横浜市立岡津中学校</v>
      </c>
      <c r="R43" s="16">
        <f t="shared" si="176"/>
        <v>242</v>
      </c>
      <c r="S43" s="14" t="str">
        <f t="shared" si="176"/>
        <v>1242</v>
      </c>
      <c r="T43" s="15" t="str">
        <f t="shared" si="220"/>
        <v>川崎</v>
      </c>
      <c r="U43" s="16">
        <f t="shared" si="221"/>
        <v>2</v>
      </c>
      <c r="V43" s="16">
        <f t="shared" si="222"/>
        <v>0</v>
      </c>
      <c r="W43" s="16" t="str">
        <f t="shared" si="223"/>
        <v>川崎市立富士見中学校</v>
      </c>
      <c r="X43" s="16">
        <f t="shared" si="224"/>
        <v>109</v>
      </c>
      <c r="Y43" s="14" t="str">
        <f t="shared" si="225"/>
        <v>2109</v>
      </c>
      <c r="Z43" s="15" t="str">
        <f t="shared" si="226"/>
        <v>相模原</v>
      </c>
      <c r="AA43" s="16">
        <f t="shared" si="226"/>
        <v>3</v>
      </c>
      <c r="AB43" s="16" t="str">
        <f t="shared" si="226"/>
        <v>緑区</v>
      </c>
      <c r="AC43" s="16" t="str">
        <f t="shared" si="226"/>
        <v>相模原市立相原中学校</v>
      </c>
      <c r="AD43" s="16">
        <f t="shared" si="226"/>
        <v>101</v>
      </c>
      <c r="AE43" s="14" t="str">
        <f t="shared" si="226"/>
        <v>3101</v>
      </c>
      <c r="AF43" s="15" t="str">
        <f t="shared" ref="AF43:AK43" si="231">B292</f>
        <v>横須賀</v>
      </c>
      <c r="AG43" s="16">
        <f t="shared" si="231"/>
        <v>4</v>
      </c>
      <c r="AH43" s="16">
        <f t="shared" si="231"/>
        <v>0</v>
      </c>
      <c r="AI43" s="16" t="str">
        <f t="shared" si="231"/>
        <v>横須賀市立大津中学校</v>
      </c>
      <c r="AJ43" s="16">
        <f t="shared" si="231"/>
        <v>110</v>
      </c>
      <c r="AK43" s="14" t="str">
        <f t="shared" si="231"/>
        <v>4110</v>
      </c>
      <c r="AL43" s="15" t="str">
        <f t="shared" ref="AL43:AQ43" si="232">B342</f>
        <v>湘南</v>
      </c>
      <c r="AM43" s="16">
        <f t="shared" si="232"/>
        <v>5</v>
      </c>
      <c r="AN43" s="16">
        <f t="shared" si="232"/>
        <v>0</v>
      </c>
      <c r="AO43" s="16" t="str">
        <f t="shared" si="232"/>
        <v>鎌倉市立玉縄中学校</v>
      </c>
      <c r="AP43" s="16">
        <f t="shared" si="232"/>
        <v>124</v>
      </c>
      <c r="AQ43" s="14" t="str">
        <f t="shared" si="232"/>
        <v>5124</v>
      </c>
      <c r="AR43" s="15" t="str">
        <f t="shared" ref="AR43:AW43" si="233">B392</f>
        <v>中</v>
      </c>
      <c r="AS43" s="16">
        <f t="shared" si="233"/>
        <v>6</v>
      </c>
      <c r="AT43" s="16">
        <f t="shared" si="233"/>
        <v>0</v>
      </c>
      <c r="AU43" s="16" t="str">
        <f t="shared" si="233"/>
        <v>平塚市立浜岳中学校</v>
      </c>
      <c r="AV43" s="16">
        <f t="shared" si="233"/>
        <v>116</v>
      </c>
      <c r="AW43" s="14" t="str">
        <f t="shared" si="233"/>
        <v>6116</v>
      </c>
      <c r="AX43" s="15" t="str">
        <f t="shared" ref="AX43:BC43" si="234">B442</f>
        <v>県央</v>
      </c>
      <c r="AY43" s="16">
        <f t="shared" si="234"/>
        <v>7</v>
      </c>
      <c r="AZ43" s="16">
        <f t="shared" si="234"/>
        <v>0</v>
      </c>
      <c r="BA43" s="16" t="str">
        <f t="shared" si="234"/>
        <v>座間市立栗原中学校</v>
      </c>
      <c r="BB43" s="16">
        <f t="shared" si="234"/>
        <v>131</v>
      </c>
      <c r="BC43" s="14" t="str">
        <f t="shared" si="234"/>
        <v>7131</v>
      </c>
      <c r="BD43" s="15"/>
      <c r="BE43" s="16"/>
      <c r="BF43" s="16"/>
      <c r="BG43" s="16"/>
      <c r="BH43" s="16"/>
      <c r="BI43" s="14"/>
    </row>
    <row r="44" spans="1:61" ht="16.5" customHeight="1" x14ac:dyDescent="0.2">
      <c r="A44" s="14">
        <v>1143</v>
      </c>
      <c r="B44" s="15" t="s">
        <v>553</v>
      </c>
      <c r="C44" s="16">
        <v>1</v>
      </c>
      <c r="D44" s="16"/>
      <c r="E44" s="16" t="s">
        <v>64</v>
      </c>
      <c r="F44" s="16">
        <v>143</v>
      </c>
      <c r="G44" s="14" t="str">
        <f t="shared" si="0"/>
        <v>1143</v>
      </c>
      <c r="H44" s="15" t="str">
        <f t="shared" si="175"/>
        <v>横浜</v>
      </c>
      <c r="I44" s="16">
        <f t="shared" si="175"/>
        <v>1</v>
      </c>
      <c r="J44" s="16">
        <f t="shared" si="175"/>
        <v>0</v>
      </c>
      <c r="K44" s="16" t="str">
        <f t="shared" si="175"/>
        <v>横浜市立早渕中学校</v>
      </c>
      <c r="L44" s="16">
        <f t="shared" si="175"/>
        <v>193</v>
      </c>
      <c r="M44" s="14" t="str">
        <f t="shared" si="175"/>
        <v>1193</v>
      </c>
      <c r="N44" s="15" t="str">
        <f t="shared" si="176"/>
        <v>横浜</v>
      </c>
      <c r="O44" s="16">
        <f t="shared" si="176"/>
        <v>1</v>
      </c>
      <c r="P44" s="16">
        <f t="shared" si="176"/>
        <v>0</v>
      </c>
      <c r="Q44" s="16" t="str">
        <f t="shared" si="176"/>
        <v>横浜市立中和田中学校</v>
      </c>
      <c r="R44" s="16">
        <f t="shared" si="176"/>
        <v>243</v>
      </c>
      <c r="S44" s="14" t="str">
        <f t="shared" si="176"/>
        <v>1243</v>
      </c>
      <c r="T44" s="15" t="str">
        <f t="shared" si="220"/>
        <v>川崎</v>
      </c>
      <c r="U44" s="16">
        <f t="shared" si="221"/>
        <v>2</v>
      </c>
      <c r="V44" s="16">
        <f t="shared" si="222"/>
        <v>0</v>
      </c>
      <c r="W44" s="16" t="str">
        <f t="shared" si="223"/>
        <v>川崎市立川崎中学校</v>
      </c>
      <c r="X44" s="16">
        <f t="shared" si="224"/>
        <v>110</v>
      </c>
      <c r="Y44" s="14" t="str">
        <f t="shared" si="225"/>
        <v>2110</v>
      </c>
      <c r="Z44" s="15" t="str">
        <f t="shared" si="226"/>
        <v>相模原</v>
      </c>
      <c r="AA44" s="16">
        <f t="shared" si="226"/>
        <v>3</v>
      </c>
      <c r="AB44" s="16">
        <f t="shared" si="226"/>
        <v>0</v>
      </c>
      <c r="AC44" s="16" t="str">
        <f t="shared" si="226"/>
        <v>相模原市立青根中学校</v>
      </c>
      <c r="AD44" s="16">
        <f t="shared" si="226"/>
        <v>102</v>
      </c>
      <c r="AE44" s="14" t="str">
        <f t="shared" si="226"/>
        <v>3102</v>
      </c>
      <c r="AF44" s="15" t="str">
        <f t="shared" ref="AF44:AK44" si="235">B293</f>
        <v>横須賀</v>
      </c>
      <c r="AG44" s="16">
        <f t="shared" si="235"/>
        <v>4</v>
      </c>
      <c r="AH44" s="16">
        <f t="shared" si="235"/>
        <v>0</v>
      </c>
      <c r="AI44" s="16" t="str">
        <f t="shared" si="235"/>
        <v>横須賀市立大楠中学校</v>
      </c>
      <c r="AJ44" s="16">
        <f t="shared" si="235"/>
        <v>111</v>
      </c>
      <c r="AK44" s="14" t="str">
        <f t="shared" si="235"/>
        <v>4111</v>
      </c>
      <c r="AL44" s="15" t="str">
        <f t="shared" ref="AL44:AQ44" si="236">B343</f>
        <v>湘南</v>
      </c>
      <c r="AM44" s="16">
        <f t="shared" si="236"/>
        <v>5</v>
      </c>
      <c r="AN44" s="16">
        <f t="shared" si="236"/>
        <v>0</v>
      </c>
      <c r="AO44" s="16" t="str">
        <f t="shared" si="236"/>
        <v>鎌倉市立御成中学校</v>
      </c>
      <c r="AP44" s="16">
        <f t="shared" si="236"/>
        <v>125</v>
      </c>
      <c r="AQ44" s="14" t="str">
        <f t="shared" si="236"/>
        <v>5125</v>
      </c>
      <c r="AR44" s="15" t="str">
        <f t="shared" ref="AR44:AW44" si="237">B393</f>
        <v>中</v>
      </c>
      <c r="AS44" s="16">
        <f t="shared" si="237"/>
        <v>6</v>
      </c>
      <c r="AT44" s="16" t="str">
        <f t="shared" si="237"/>
        <v>秦野市</v>
      </c>
      <c r="AU44" s="16" t="str">
        <f t="shared" si="237"/>
        <v>秦野市立本町中学校</v>
      </c>
      <c r="AV44" s="16">
        <f t="shared" si="237"/>
        <v>117</v>
      </c>
      <c r="AW44" s="14" t="str">
        <f t="shared" si="237"/>
        <v>6117</v>
      </c>
      <c r="AX44" s="15" t="str">
        <f t="shared" ref="AX44:BC44" si="238">B443</f>
        <v>県央</v>
      </c>
      <c r="AY44" s="16">
        <f t="shared" si="238"/>
        <v>7</v>
      </c>
      <c r="AZ44" s="16">
        <f t="shared" si="238"/>
        <v>0</v>
      </c>
      <c r="BA44" s="16" t="str">
        <f t="shared" si="238"/>
        <v>座間市立相模中学校</v>
      </c>
      <c r="BB44" s="16">
        <f t="shared" si="238"/>
        <v>132</v>
      </c>
      <c r="BC44" s="14" t="str">
        <f t="shared" si="238"/>
        <v>7132</v>
      </c>
      <c r="BD44" s="15"/>
      <c r="BE44" s="16"/>
      <c r="BF44" s="16"/>
      <c r="BG44" s="16"/>
      <c r="BH44" s="16"/>
      <c r="BI44" s="14"/>
    </row>
    <row r="45" spans="1:61" ht="16.5" customHeight="1" x14ac:dyDescent="0.2">
      <c r="A45" s="14">
        <v>1144</v>
      </c>
      <c r="B45" s="15" t="s">
        <v>553</v>
      </c>
      <c r="C45" s="16">
        <v>1</v>
      </c>
      <c r="D45" s="16"/>
      <c r="E45" s="16" t="s">
        <v>65</v>
      </c>
      <c r="F45" s="16">
        <v>144</v>
      </c>
      <c r="G45" s="14" t="str">
        <f t="shared" si="0"/>
        <v>1144</v>
      </c>
      <c r="H45" s="15" t="str">
        <f t="shared" si="175"/>
        <v>横浜</v>
      </c>
      <c r="I45" s="16">
        <f t="shared" si="175"/>
        <v>1</v>
      </c>
      <c r="J45" s="16" t="str">
        <f t="shared" si="175"/>
        <v>緑区</v>
      </c>
      <c r="K45" s="16" t="str">
        <f t="shared" si="175"/>
        <v>横浜市立鴨居中学校</v>
      </c>
      <c r="L45" s="16">
        <f t="shared" si="175"/>
        <v>194</v>
      </c>
      <c r="M45" s="14" t="str">
        <f t="shared" si="175"/>
        <v>1194</v>
      </c>
      <c r="N45" s="15" t="str">
        <f t="shared" si="176"/>
        <v>横浜</v>
      </c>
      <c r="O45" s="16">
        <f t="shared" si="176"/>
        <v>1</v>
      </c>
      <c r="P45" s="16">
        <f t="shared" si="176"/>
        <v>0</v>
      </c>
      <c r="Q45" s="16" t="str">
        <f t="shared" si="176"/>
        <v>横浜市立泉が丘中学校</v>
      </c>
      <c r="R45" s="16">
        <f t="shared" si="176"/>
        <v>244</v>
      </c>
      <c r="S45" s="14" t="str">
        <f t="shared" si="176"/>
        <v>1244</v>
      </c>
      <c r="T45" s="15" t="str">
        <f t="shared" si="220"/>
        <v>川崎</v>
      </c>
      <c r="U45" s="16">
        <f t="shared" si="221"/>
        <v>2</v>
      </c>
      <c r="V45" s="16">
        <f t="shared" si="222"/>
        <v>0</v>
      </c>
      <c r="W45" s="16" t="str">
        <f t="shared" si="223"/>
        <v>川崎市立川崎高等学校附属中学校</v>
      </c>
      <c r="X45" s="16">
        <f t="shared" si="224"/>
        <v>111</v>
      </c>
      <c r="Y45" s="14" t="str">
        <f t="shared" si="225"/>
        <v>2111</v>
      </c>
      <c r="Z45" s="15" t="str">
        <f t="shared" si="226"/>
        <v>相模原</v>
      </c>
      <c r="AA45" s="16">
        <f t="shared" si="226"/>
        <v>3</v>
      </c>
      <c r="AB45" s="16">
        <f t="shared" si="226"/>
        <v>0</v>
      </c>
      <c r="AC45" s="16" t="str">
        <f t="shared" si="226"/>
        <v>相模原市立青野原中学校</v>
      </c>
      <c r="AD45" s="16">
        <f t="shared" si="226"/>
        <v>103</v>
      </c>
      <c r="AE45" s="14" t="str">
        <f t="shared" si="226"/>
        <v>3103</v>
      </c>
      <c r="AF45" s="15" t="str">
        <f t="shared" ref="AF45:AK45" si="239">B294</f>
        <v>横須賀</v>
      </c>
      <c r="AG45" s="16">
        <f t="shared" si="239"/>
        <v>4</v>
      </c>
      <c r="AH45" s="16">
        <f t="shared" si="239"/>
        <v>0</v>
      </c>
      <c r="AI45" s="16" t="str">
        <f t="shared" si="239"/>
        <v>横須賀市立大矢部中学校</v>
      </c>
      <c r="AJ45" s="16">
        <f t="shared" si="239"/>
        <v>112</v>
      </c>
      <c r="AK45" s="14" t="str">
        <f t="shared" si="239"/>
        <v>4112</v>
      </c>
      <c r="AL45" s="15" t="str">
        <f t="shared" ref="AL45:AQ45" si="240">B344</f>
        <v>湘南</v>
      </c>
      <c r="AM45" s="16">
        <f t="shared" si="240"/>
        <v>5</v>
      </c>
      <c r="AN45" s="16">
        <f t="shared" si="240"/>
        <v>0</v>
      </c>
      <c r="AO45" s="16" t="str">
        <f t="shared" si="240"/>
        <v>鎌倉市立腰越中学校</v>
      </c>
      <c r="AP45" s="16">
        <f t="shared" si="240"/>
        <v>126</v>
      </c>
      <c r="AQ45" s="14" t="str">
        <f t="shared" si="240"/>
        <v>5126</v>
      </c>
      <c r="AR45" s="15" t="str">
        <f t="shared" ref="AR45:AW45" si="241">B394</f>
        <v>中</v>
      </c>
      <c r="AS45" s="16">
        <f t="shared" si="241"/>
        <v>6</v>
      </c>
      <c r="AT45" s="16">
        <f t="shared" si="241"/>
        <v>0</v>
      </c>
      <c r="AU45" s="16" t="str">
        <f t="shared" si="241"/>
        <v>秦野市立東中学校</v>
      </c>
      <c r="AV45" s="16">
        <f t="shared" si="241"/>
        <v>118</v>
      </c>
      <c r="AW45" s="14" t="str">
        <f t="shared" si="241"/>
        <v>6118</v>
      </c>
      <c r="AX45" s="15" t="str">
        <f t="shared" ref="AX45:BC45" si="242">B444</f>
        <v>県央</v>
      </c>
      <c r="AY45" s="16">
        <f t="shared" si="242"/>
        <v>7</v>
      </c>
      <c r="AZ45" s="16">
        <f t="shared" si="242"/>
        <v>0</v>
      </c>
      <c r="BA45" s="16" t="str">
        <f t="shared" si="242"/>
        <v>座間市立南中学校</v>
      </c>
      <c r="BB45" s="16">
        <f t="shared" si="242"/>
        <v>133</v>
      </c>
      <c r="BC45" s="14" t="str">
        <f t="shared" si="242"/>
        <v>7133</v>
      </c>
      <c r="BD45" s="15"/>
      <c r="BE45" s="16"/>
      <c r="BF45" s="16"/>
      <c r="BG45" s="16"/>
      <c r="BH45" s="16"/>
      <c r="BI45" s="14"/>
    </row>
    <row r="46" spans="1:61" ht="16.5" customHeight="1" x14ac:dyDescent="0.2">
      <c r="A46" s="17">
        <v>1145</v>
      </c>
      <c r="B46" s="18" t="s">
        <v>553</v>
      </c>
      <c r="C46" s="19">
        <v>1</v>
      </c>
      <c r="D46" s="19"/>
      <c r="E46" s="19" t="s">
        <v>66</v>
      </c>
      <c r="F46" s="20">
        <v>145</v>
      </c>
      <c r="G46" s="17" t="str">
        <f t="shared" si="0"/>
        <v>1145</v>
      </c>
      <c r="H46" s="18" t="str">
        <f t="shared" si="175"/>
        <v>横浜</v>
      </c>
      <c r="I46" s="19">
        <f t="shared" si="175"/>
        <v>1</v>
      </c>
      <c r="J46" s="19">
        <f t="shared" si="175"/>
        <v>0</v>
      </c>
      <c r="K46" s="19" t="str">
        <f t="shared" si="175"/>
        <v>横浜市立霧が丘中学校</v>
      </c>
      <c r="L46" s="20">
        <f t="shared" si="175"/>
        <v>195</v>
      </c>
      <c r="M46" s="17" t="str">
        <f t="shared" si="175"/>
        <v>1195</v>
      </c>
      <c r="N46" s="18" t="str">
        <f t="shared" si="176"/>
        <v>横浜</v>
      </c>
      <c r="O46" s="19">
        <f t="shared" si="176"/>
        <v>1</v>
      </c>
      <c r="P46" s="19">
        <f t="shared" si="176"/>
        <v>0</v>
      </c>
      <c r="Q46" s="19" t="str">
        <f t="shared" si="176"/>
        <v>横浜市立中田中学校</v>
      </c>
      <c r="R46" s="20">
        <f t="shared" si="176"/>
        <v>245</v>
      </c>
      <c r="S46" s="17" t="str">
        <f t="shared" si="176"/>
        <v>1245</v>
      </c>
      <c r="T46" s="18" t="str">
        <f t="shared" si="220"/>
        <v>川崎</v>
      </c>
      <c r="U46" s="19">
        <f t="shared" si="221"/>
        <v>2</v>
      </c>
      <c r="V46" s="19" t="str">
        <f t="shared" si="222"/>
        <v>幸区</v>
      </c>
      <c r="W46" s="19" t="str">
        <f t="shared" si="223"/>
        <v>川崎市立塚越中学校</v>
      </c>
      <c r="X46" s="20">
        <f t="shared" si="224"/>
        <v>112</v>
      </c>
      <c r="Y46" s="17" t="str">
        <f t="shared" si="225"/>
        <v>2112</v>
      </c>
      <c r="Z46" s="18" t="str">
        <f t="shared" si="226"/>
        <v>相模原</v>
      </c>
      <c r="AA46" s="19">
        <f t="shared" si="226"/>
        <v>3</v>
      </c>
      <c r="AB46" s="19">
        <f t="shared" si="226"/>
        <v>0</v>
      </c>
      <c r="AC46" s="19" t="str">
        <f t="shared" si="226"/>
        <v>相模原市立旭中学校</v>
      </c>
      <c r="AD46" s="20">
        <f t="shared" si="226"/>
        <v>104</v>
      </c>
      <c r="AE46" s="17" t="str">
        <f t="shared" si="226"/>
        <v>3104</v>
      </c>
      <c r="AF46" s="18" t="str">
        <f t="shared" ref="AF46:AK46" si="243">B295</f>
        <v>横須賀</v>
      </c>
      <c r="AG46" s="19">
        <f t="shared" si="243"/>
        <v>4</v>
      </c>
      <c r="AH46" s="19">
        <f t="shared" si="243"/>
        <v>0</v>
      </c>
      <c r="AI46" s="19" t="str">
        <f t="shared" si="243"/>
        <v>横須賀市立鷹取中学校</v>
      </c>
      <c r="AJ46" s="20">
        <f t="shared" si="243"/>
        <v>113</v>
      </c>
      <c r="AK46" s="17" t="str">
        <f t="shared" si="243"/>
        <v>4113</v>
      </c>
      <c r="AL46" s="18" t="str">
        <f t="shared" ref="AL46:AQ46" si="244">B345</f>
        <v>湘南</v>
      </c>
      <c r="AM46" s="19">
        <f t="shared" si="244"/>
        <v>5</v>
      </c>
      <c r="AN46" s="19">
        <f t="shared" si="244"/>
        <v>0</v>
      </c>
      <c r="AO46" s="19" t="str">
        <f t="shared" si="244"/>
        <v>鎌倉市立手広中学校</v>
      </c>
      <c r="AP46" s="20">
        <f t="shared" si="244"/>
        <v>127</v>
      </c>
      <c r="AQ46" s="17" t="str">
        <f t="shared" si="244"/>
        <v>5127</v>
      </c>
      <c r="AR46" s="18" t="str">
        <f t="shared" ref="AR46:AW46" si="245">B395</f>
        <v>中</v>
      </c>
      <c r="AS46" s="19">
        <f t="shared" si="245"/>
        <v>6</v>
      </c>
      <c r="AT46" s="19">
        <f t="shared" si="245"/>
        <v>0</v>
      </c>
      <c r="AU46" s="19" t="str">
        <f t="shared" si="245"/>
        <v>秦野市立西中学校</v>
      </c>
      <c r="AV46" s="20">
        <f t="shared" si="245"/>
        <v>119</v>
      </c>
      <c r="AW46" s="17" t="str">
        <f t="shared" si="245"/>
        <v>6119</v>
      </c>
      <c r="AX46" s="18" t="str">
        <f t="shared" ref="AX46:BC46" si="246">B445</f>
        <v>県央</v>
      </c>
      <c r="AY46" s="19">
        <f t="shared" si="246"/>
        <v>7</v>
      </c>
      <c r="AZ46" s="19" t="str">
        <f t="shared" si="246"/>
        <v>海老名市</v>
      </c>
      <c r="BA46" s="19" t="str">
        <f t="shared" si="246"/>
        <v>海老名市立有馬中学校</v>
      </c>
      <c r="BB46" s="20">
        <f t="shared" si="246"/>
        <v>134</v>
      </c>
      <c r="BC46" s="17" t="str">
        <f t="shared" si="246"/>
        <v>7134</v>
      </c>
      <c r="BD46" s="18"/>
      <c r="BE46" s="19"/>
      <c r="BF46" s="19"/>
      <c r="BG46" s="19"/>
      <c r="BH46" s="20"/>
      <c r="BI46" s="17"/>
    </row>
    <row r="47" spans="1:61" ht="16.5" customHeight="1" x14ac:dyDescent="0.2">
      <c r="A47" s="11">
        <v>1146</v>
      </c>
      <c r="B47" s="12" t="s">
        <v>553</v>
      </c>
      <c r="C47" s="13">
        <v>1</v>
      </c>
      <c r="D47" s="13"/>
      <c r="E47" s="13" t="s">
        <v>67</v>
      </c>
      <c r="F47" s="13">
        <v>146</v>
      </c>
      <c r="G47" s="11" t="str">
        <f t="shared" si="0"/>
        <v>1146</v>
      </c>
      <c r="H47" s="12" t="str">
        <f t="shared" si="175"/>
        <v>横浜</v>
      </c>
      <c r="I47" s="13">
        <f t="shared" si="175"/>
        <v>1</v>
      </c>
      <c r="J47" s="13">
        <f t="shared" si="175"/>
        <v>0</v>
      </c>
      <c r="K47" s="13" t="str">
        <f t="shared" si="175"/>
        <v>横浜市立田奈中学校</v>
      </c>
      <c r="L47" s="13">
        <f t="shared" si="175"/>
        <v>196</v>
      </c>
      <c r="M47" s="11" t="str">
        <f t="shared" si="175"/>
        <v>1196</v>
      </c>
      <c r="N47" s="12" t="str">
        <f t="shared" si="176"/>
        <v>横浜</v>
      </c>
      <c r="O47" s="13">
        <f t="shared" si="176"/>
        <v>1</v>
      </c>
      <c r="P47" s="13">
        <f t="shared" si="176"/>
        <v>0</v>
      </c>
      <c r="Q47" s="13" t="str">
        <f t="shared" si="176"/>
        <v>横浜市立上飯田中学校</v>
      </c>
      <c r="R47" s="13">
        <f t="shared" si="176"/>
        <v>246</v>
      </c>
      <c r="S47" s="11" t="str">
        <f t="shared" si="176"/>
        <v>1246</v>
      </c>
      <c r="T47" s="12" t="str">
        <f t="shared" si="220"/>
        <v>川崎</v>
      </c>
      <c r="U47" s="13">
        <f t="shared" si="221"/>
        <v>2</v>
      </c>
      <c r="V47" s="13">
        <f t="shared" si="222"/>
        <v>0</v>
      </c>
      <c r="W47" s="13" t="str">
        <f t="shared" si="223"/>
        <v>川崎市立日吉中学校</v>
      </c>
      <c r="X47" s="13">
        <f t="shared" si="224"/>
        <v>113</v>
      </c>
      <c r="Y47" s="11" t="str">
        <f t="shared" si="225"/>
        <v>2113</v>
      </c>
      <c r="Z47" s="12" t="str">
        <f t="shared" ref="Z47:AE51" si="247">B246</f>
        <v>相模原</v>
      </c>
      <c r="AA47" s="13">
        <f t="shared" si="247"/>
        <v>3</v>
      </c>
      <c r="AB47" s="13">
        <f t="shared" si="247"/>
        <v>0</v>
      </c>
      <c r="AC47" s="13" t="str">
        <f t="shared" si="247"/>
        <v>相模原市立内郷中学校</v>
      </c>
      <c r="AD47" s="13">
        <f t="shared" si="247"/>
        <v>105</v>
      </c>
      <c r="AE47" s="11" t="str">
        <f t="shared" si="247"/>
        <v>3105</v>
      </c>
      <c r="AF47" s="12" t="str">
        <f t="shared" ref="AF47:AK47" si="248">B296</f>
        <v>横須賀</v>
      </c>
      <c r="AG47" s="13">
        <f t="shared" si="248"/>
        <v>4</v>
      </c>
      <c r="AH47" s="13">
        <f t="shared" si="248"/>
        <v>0</v>
      </c>
      <c r="AI47" s="13" t="str">
        <f t="shared" si="248"/>
        <v>横須賀市立池上中学校</v>
      </c>
      <c r="AJ47" s="13">
        <f t="shared" si="248"/>
        <v>114</v>
      </c>
      <c r="AK47" s="11" t="str">
        <f t="shared" si="248"/>
        <v>4114</v>
      </c>
      <c r="AL47" s="12" t="str">
        <f t="shared" ref="AL47:AQ47" si="249">B346</f>
        <v>湘南</v>
      </c>
      <c r="AM47" s="13">
        <f t="shared" si="249"/>
        <v>5</v>
      </c>
      <c r="AN47" s="13">
        <f t="shared" si="249"/>
        <v>0</v>
      </c>
      <c r="AO47" s="13" t="str">
        <f t="shared" si="249"/>
        <v>鎌倉市立深沢中学校</v>
      </c>
      <c r="AP47" s="13">
        <f t="shared" si="249"/>
        <v>128</v>
      </c>
      <c r="AQ47" s="11" t="str">
        <f t="shared" si="249"/>
        <v>5128</v>
      </c>
      <c r="AR47" s="12" t="str">
        <f t="shared" ref="AR47:AW47" si="250">B396</f>
        <v>中</v>
      </c>
      <c r="AS47" s="13">
        <f t="shared" si="250"/>
        <v>6</v>
      </c>
      <c r="AT47" s="13">
        <f t="shared" si="250"/>
        <v>0</v>
      </c>
      <c r="AU47" s="13" t="str">
        <f t="shared" si="250"/>
        <v>秦野市立南中学校</v>
      </c>
      <c r="AV47" s="13">
        <f t="shared" si="250"/>
        <v>120</v>
      </c>
      <c r="AW47" s="11" t="str">
        <f t="shared" si="250"/>
        <v>6120</v>
      </c>
      <c r="AX47" s="12" t="str">
        <f t="shared" ref="AX47:BC47" si="251">B446</f>
        <v>県央</v>
      </c>
      <c r="AY47" s="13">
        <f t="shared" si="251"/>
        <v>7</v>
      </c>
      <c r="AZ47" s="13">
        <f t="shared" si="251"/>
        <v>0</v>
      </c>
      <c r="BA47" s="13" t="str">
        <f t="shared" si="251"/>
        <v>海老名市立今泉中学校</v>
      </c>
      <c r="BB47" s="13">
        <f t="shared" si="251"/>
        <v>135</v>
      </c>
      <c r="BC47" s="11" t="str">
        <f t="shared" si="251"/>
        <v>7135</v>
      </c>
      <c r="BD47" s="12"/>
      <c r="BE47" s="13"/>
      <c r="BF47" s="13"/>
      <c r="BG47" s="13"/>
      <c r="BH47" s="13"/>
      <c r="BI47" s="11"/>
    </row>
    <row r="48" spans="1:61" ht="16.5" customHeight="1" x14ac:dyDescent="0.2">
      <c r="A48" s="14">
        <v>1147</v>
      </c>
      <c r="B48" s="15" t="s">
        <v>553</v>
      </c>
      <c r="C48" s="16">
        <v>1</v>
      </c>
      <c r="D48" s="16"/>
      <c r="E48" s="16" t="s">
        <v>68</v>
      </c>
      <c r="F48" s="16">
        <v>147</v>
      </c>
      <c r="G48" s="14" t="str">
        <f t="shared" si="0"/>
        <v>1147</v>
      </c>
      <c r="H48" s="15" t="str">
        <f t="shared" si="175"/>
        <v>横浜</v>
      </c>
      <c r="I48" s="16">
        <f t="shared" si="175"/>
        <v>1</v>
      </c>
      <c r="J48" s="16">
        <f t="shared" si="175"/>
        <v>0</v>
      </c>
      <c r="K48" s="16" t="str">
        <f t="shared" si="175"/>
        <v>横浜市立十日市場中学校</v>
      </c>
      <c r="L48" s="16">
        <f t="shared" si="175"/>
        <v>197</v>
      </c>
      <c r="M48" s="14" t="str">
        <f t="shared" si="175"/>
        <v>1197</v>
      </c>
      <c r="N48" s="15" t="str">
        <f t="shared" si="176"/>
        <v>横浜</v>
      </c>
      <c r="O48" s="16">
        <f t="shared" si="176"/>
        <v>1</v>
      </c>
      <c r="P48" s="16">
        <f t="shared" si="176"/>
        <v>0</v>
      </c>
      <c r="Q48" s="16" t="str">
        <f t="shared" si="176"/>
        <v>横浜市立いずみ野中学校</v>
      </c>
      <c r="R48" s="16">
        <f t="shared" si="176"/>
        <v>247</v>
      </c>
      <c r="S48" s="14" t="str">
        <f t="shared" si="176"/>
        <v>1247</v>
      </c>
      <c r="T48" s="15" t="str">
        <f t="shared" si="220"/>
        <v>川崎</v>
      </c>
      <c r="U48" s="16">
        <f t="shared" si="221"/>
        <v>2</v>
      </c>
      <c r="V48" s="16">
        <f t="shared" si="222"/>
        <v>0</v>
      </c>
      <c r="W48" s="16" t="str">
        <f t="shared" si="223"/>
        <v>川崎市立南加瀬中学校</v>
      </c>
      <c r="X48" s="16">
        <f t="shared" si="224"/>
        <v>114</v>
      </c>
      <c r="Y48" s="14" t="str">
        <f t="shared" si="225"/>
        <v>2114</v>
      </c>
      <c r="Z48" s="15" t="str">
        <f t="shared" si="247"/>
        <v>相模原</v>
      </c>
      <c r="AA48" s="16">
        <f t="shared" si="247"/>
        <v>3</v>
      </c>
      <c r="AB48" s="16">
        <f t="shared" si="247"/>
        <v>0</v>
      </c>
      <c r="AC48" s="16" t="str">
        <f t="shared" si="247"/>
        <v>相模原市立内出中学校</v>
      </c>
      <c r="AD48" s="16">
        <f t="shared" si="247"/>
        <v>106</v>
      </c>
      <c r="AE48" s="14" t="str">
        <f t="shared" si="247"/>
        <v>3106</v>
      </c>
      <c r="AF48" s="15" t="str">
        <f t="shared" ref="AF48:AK48" si="252">B297</f>
        <v>横須賀</v>
      </c>
      <c r="AG48" s="16">
        <f t="shared" si="252"/>
        <v>4</v>
      </c>
      <c r="AH48" s="16">
        <f t="shared" si="252"/>
        <v>0</v>
      </c>
      <c r="AI48" s="16" t="str">
        <f t="shared" si="252"/>
        <v>横須賀市立長井中学校</v>
      </c>
      <c r="AJ48" s="16">
        <f t="shared" si="252"/>
        <v>115</v>
      </c>
      <c r="AK48" s="14" t="str">
        <f t="shared" si="252"/>
        <v>4115</v>
      </c>
      <c r="AL48" s="15" t="str">
        <f t="shared" ref="AL48:AQ48" si="253">B347</f>
        <v>湘南</v>
      </c>
      <c r="AM48" s="16">
        <f t="shared" si="253"/>
        <v>5</v>
      </c>
      <c r="AN48" s="16" t="str">
        <f t="shared" si="253"/>
        <v>茅ヶ崎市</v>
      </c>
      <c r="AO48" s="16" t="str">
        <f t="shared" si="253"/>
        <v>茅ヶ崎市立鶴嶺中学校</v>
      </c>
      <c r="AP48" s="16">
        <f t="shared" si="253"/>
        <v>129</v>
      </c>
      <c r="AQ48" s="14" t="str">
        <f t="shared" si="253"/>
        <v>5129</v>
      </c>
      <c r="AR48" s="15" t="str">
        <f t="shared" ref="AR48:AW48" si="254">B397</f>
        <v>中</v>
      </c>
      <c r="AS48" s="16">
        <f t="shared" si="254"/>
        <v>6</v>
      </c>
      <c r="AT48" s="16">
        <f t="shared" si="254"/>
        <v>0</v>
      </c>
      <c r="AU48" s="16" t="str">
        <f t="shared" si="254"/>
        <v>秦野市立北中学校</v>
      </c>
      <c r="AV48" s="16">
        <f t="shared" si="254"/>
        <v>121</v>
      </c>
      <c r="AW48" s="14" t="str">
        <f t="shared" si="254"/>
        <v>6121</v>
      </c>
      <c r="AX48" s="15" t="str">
        <f t="shared" ref="AX48:BC48" si="255">B447</f>
        <v>県央</v>
      </c>
      <c r="AY48" s="16">
        <f t="shared" si="255"/>
        <v>7</v>
      </c>
      <c r="AZ48" s="16">
        <f t="shared" si="255"/>
        <v>0</v>
      </c>
      <c r="BA48" s="16" t="str">
        <f t="shared" si="255"/>
        <v>海老名市立海老名中学校</v>
      </c>
      <c r="BB48" s="16">
        <f t="shared" si="255"/>
        <v>136</v>
      </c>
      <c r="BC48" s="14" t="str">
        <f t="shared" si="255"/>
        <v>7136</v>
      </c>
      <c r="BD48" s="15"/>
      <c r="BE48" s="16"/>
      <c r="BF48" s="16"/>
      <c r="BG48" s="16"/>
      <c r="BH48" s="16"/>
      <c r="BI48" s="14"/>
    </row>
    <row r="49" spans="1:61" ht="16.5" customHeight="1" x14ac:dyDescent="0.2">
      <c r="A49" s="14">
        <v>1148</v>
      </c>
      <c r="B49" s="15" t="s">
        <v>553</v>
      </c>
      <c r="C49" s="16">
        <v>1</v>
      </c>
      <c r="D49" s="16"/>
      <c r="E49" s="16" t="s">
        <v>69</v>
      </c>
      <c r="F49" s="16">
        <v>148</v>
      </c>
      <c r="G49" s="14" t="str">
        <f t="shared" si="0"/>
        <v>1148</v>
      </c>
      <c r="H49" s="15" t="str">
        <f t="shared" si="175"/>
        <v>横浜</v>
      </c>
      <c r="I49" s="16">
        <f t="shared" si="175"/>
        <v>1</v>
      </c>
      <c r="J49" s="16">
        <f t="shared" si="175"/>
        <v>0</v>
      </c>
      <c r="K49" s="16" t="str">
        <f t="shared" si="175"/>
        <v>横浜市立中山中学校</v>
      </c>
      <c r="L49" s="16">
        <f t="shared" si="175"/>
        <v>198</v>
      </c>
      <c r="M49" s="14" t="str">
        <f t="shared" si="175"/>
        <v>1198</v>
      </c>
      <c r="N49" s="15" t="str">
        <f t="shared" si="176"/>
        <v>横浜</v>
      </c>
      <c r="O49" s="16">
        <f t="shared" si="176"/>
        <v>1</v>
      </c>
      <c r="P49" s="16">
        <f t="shared" si="176"/>
        <v>0</v>
      </c>
      <c r="Q49" s="16" t="str">
        <f t="shared" si="176"/>
        <v>横浜市立領家中学校</v>
      </c>
      <c r="R49" s="16">
        <f t="shared" si="176"/>
        <v>248</v>
      </c>
      <c r="S49" s="14" t="str">
        <f t="shared" si="176"/>
        <v>1248</v>
      </c>
      <c r="T49" s="15" t="str">
        <f t="shared" si="220"/>
        <v>川崎</v>
      </c>
      <c r="U49" s="16">
        <f t="shared" si="221"/>
        <v>2</v>
      </c>
      <c r="V49" s="16">
        <f t="shared" si="222"/>
        <v>0</v>
      </c>
      <c r="W49" s="16" t="str">
        <f t="shared" si="223"/>
        <v>川崎市立南河原中学校</v>
      </c>
      <c r="X49" s="16">
        <f t="shared" si="224"/>
        <v>115</v>
      </c>
      <c r="Y49" s="14" t="str">
        <f t="shared" si="225"/>
        <v>2115</v>
      </c>
      <c r="Z49" s="15" t="str">
        <f t="shared" si="247"/>
        <v>相模原</v>
      </c>
      <c r="AA49" s="16">
        <f t="shared" si="247"/>
        <v>3</v>
      </c>
      <c r="AB49" s="16">
        <f t="shared" si="247"/>
        <v>0</v>
      </c>
      <c r="AC49" s="16" t="str">
        <f t="shared" si="247"/>
        <v>相模原市立大沢中学校</v>
      </c>
      <c r="AD49" s="16">
        <f t="shared" si="247"/>
        <v>107</v>
      </c>
      <c r="AE49" s="14" t="str">
        <f t="shared" si="247"/>
        <v>3107</v>
      </c>
      <c r="AF49" s="15" t="str">
        <f t="shared" ref="AF49:AK49" si="256">B298</f>
        <v>横須賀</v>
      </c>
      <c r="AG49" s="16">
        <f t="shared" si="256"/>
        <v>4</v>
      </c>
      <c r="AH49" s="16">
        <f t="shared" si="256"/>
        <v>0</v>
      </c>
      <c r="AI49" s="16" t="str">
        <f t="shared" si="256"/>
        <v>横須賀市立長沢中学校</v>
      </c>
      <c r="AJ49" s="16">
        <f t="shared" si="256"/>
        <v>116</v>
      </c>
      <c r="AK49" s="14" t="str">
        <f t="shared" si="256"/>
        <v>4116</v>
      </c>
      <c r="AL49" s="15" t="str">
        <f t="shared" ref="AL49:AQ49" si="257">B348</f>
        <v>湘南</v>
      </c>
      <c r="AM49" s="16">
        <f t="shared" si="257"/>
        <v>5</v>
      </c>
      <c r="AN49" s="16">
        <f t="shared" si="257"/>
        <v>0</v>
      </c>
      <c r="AO49" s="16" t="str">
        <f t="shared" si="257"/>
        <v>茅ヶ崎市立円蔵中学校</v>
      </c>
      <c r="AP49" s="16">
        <f t="shared" si="257"/>
        <v>130</v>
      </c>
      <c r="AQ49" s="14" t="str">
        <f t="shared" si="257"/>
        <v>5130</v>
      </c>
      <c r="AR49" s="15" t="str">
        <f t="shared" ref="AR49:AW49" si="258">B398</f>
        <v>中</v>
      </c>
      <c r="AS49" s="16">
        <f t="shared" si="258"/>
        <v>6</v>
      </c>
      <c r="AT49" s="16">
        <f t="shared" si="258"/>
        <v>0</v>
      </c>
      <c r="AU49" s="16" t="str">
        <f t="shared" si="258"/>
        <v>秦野市立大根中学校</v>
      </c>
      <c r="AV49" s="16">
        <f t="shared" si="258"/>
        <v>122</v>
      </c>
      <c r="AW49" s="14" t="str">
        <f t="shared" si="258"/>
        <v>6122</v>
      </c>
      <c r="AX49" s="15" t="str">
        <f t="shared" ref="AX49:BC49" si="259">B448</f>
        <v>県央</v>
      </c>
      <c r="AY49" s="16">
        <f t="shared" si="259"/>
        <v>7</v>
      </c>
      <c r="AZ49" s="16">
        <f t="shared" si="259"/>
        <v>0</v>
      </c>
      <c r="BA49" s="16" t="str">
        <f t="shared" si="259"/>
        <v>海老名市立大谷中学校</v>
      </c>
      <c r="BB49" s="16">
        <f t="shared" si="259"/>
        <v>137</v>
      </c>
      <c r="BC49" s="14" t="str">
        <f t="shared" si="259"/>
        <v>7137</v>
      </c>
      <c r="BD49" s="15"/>
      <c r="BE49" s="16"/>
      <c r="BF49" s="16"/>
      <c r="BG49" s="16"/>
      <c r="BH49" s="16"/>
      <c r="BI49" s="14"/>
    </row>
    <row r="50" spans="1:61" ht="16.5" customHeight="1" x14ac:dyDescent="0.2">
      <c r="A50" s="14">
        <v>1149</v>
      </c>
      <c r="B50" s="15" t="s">
        <v>553</v>
      </c>
      <c r="C50" s="16">
        <v>1</v>
      </c>
      <c r="D50" s="16"/>
      <c r="E50" s="16" t="s">
        <v>70</v>
      </c>
      <c r="F50" s="16">
        <v>149</v>
      </c>
      <c r="G50" s="14" t="str">
        <f t="shared" si="0"/>
        <v>1149</v>
      </c>
      <c r="H50" s="15" t="str">
        <f t="shared" si="175"/>
        <v>横浜</v>
      </c>
      <c r="I50" s="16">
        <f t="shared" si="175"/>
        <v>1</v>
      </c>
      <c r="J50" s="16">
        <f t="shared" si="175"/>
        <v>0</v>
      </c>
      <c r="K50" s="16" t="str">
        <f t="shared" si="175"/>
        <v>横浜市立東鴨居中学校</v>
      </c>
      <c r="L50" s="16">
        <f t="shared" si="175"/>
        <v>199</v>
      </c>
      <c r="M50" s="14" t="str">
        <f t="shared" si="175"/>
        <v>1199</v>
      </c>
      <c r="N50" s="15" t="str">
        <f t="shared" si="176"/>
        <v>横浜</v>
      </c>
      <c r="O50" s="16">
        <f t="shared" si="176"/>
        <v>1</v>
      </c>
      <c r="P50" s="16" t="str">
        <f t="shared" si="176"/>
        <v>国立</v>
      </c>
      <c r="Q50" s="16" t="str">
        <f t="shared" si="176"/>
        <v>横浜国立大学教育人間科学部附属横浜中学校</v>
      </c>
      <c r="R50" s="16" t="str">
        <f t="shared" si="176"/>
        <v>301</v>
      </c>
      <c r="S50" s="14" t="str">
        <f t="shared" si="176"/>
        <v>1301</v>
      </c>
      <c r="T50" s="15" t="str">
        <f t="shared" si="220"/>
        <v>川崎</v>
      </c>
      <c r="U50" s="16">
        <f t="shared" si="221"/>
        <v>2</v>
      </c>
      <c r="V50" s="16">
        <f t="shared" si="222"/>
        <v>0</v>
      </c>
      <c r="W50" s="16" t="str">
        <f t="shared" si="223"/>
        <v>川崎市立御幸中学校</v>
      </c>
      <c r="X50" s="16">
        <f t="shared" si="224"/>
        <v>116</v>
      </c>
      <c r="Y50" s="14" t="str">
        <f t="shared" si="225"/>
        <v>2116</v>
      </c>
      <c r="Z50" s="15" t="str">
        <f t="shared" si="247"/>
        <v>相模原</v>
      </c>
      <c r="AA50" s="16">
        <f t="shared" si="247"/>
        <v>3</v>
      </c>
      <c r="AB50" s="16">
        <f t="shared" si="247"/>
        <v>0</v>
      </c>
      <c r="AC50" s="16" t="str">
        <f t="shared" si="247"/>
        <v>相模原市立串川中学校</v>
      </c>
      <c r="AD50" s="16">
        <f t="shared" si="247"/>
        <v>108</v>
      </c>
      <c r="AE50" s="14" t="str">
        <f t="shared" si="247"/>
        <v>3108</v>
      </c>
      <c r="AF50" s="15" t="str">
        <f t="shared" ref="AF50:AK50" si="260">B299</f>
        <v>横須賀</v>
      </c>
      <c r="AG50" s="16">
        <f t="shared" si="260"/>
        <v>4</v>
      </c>
      <c r="AH50" s="16">
        <f t="shared" si="260"/>
        <v>0</v>
      </c>
      <c r="AI50" s="16" t="str">
        <f t="shared" si="260"/>
        <v>横須賀市立追浜中学校</v>
      </c>
      <c r="AJ50" s="16">
        <f t="shared" si="260"/>
        <v>117</v>
      </c>
      <c r="AK50" s="14" t="str">
        <f t="shared" si="260"/>
        <v>4117</v>
      </c>
      <c r="AL50" s="15" t="str">
        <f t="shared" ref="AL50:AQ50" si="261">B349</f>
        <v>湘南</v>
      </c>
      <c r="AM50" s="16">
        <f t="shared" si="261"/>
        <v>5</v>
      </c>
      <c r="AN50" s="16">
        <f t="shared" si="261"/>
        <v>0</v>
      </c>
      <c r="AO50" s="16" t="str">
        <f t="shared" si="261"/>
        <v>茅ヶ崎市立松林中学校</v>
      </c>
      <c r="AP50" s="16">
        <f t="shared" si="261"/>
        <v>131</v>
      </c>
      <c r="AQ50" s="14" t="str">
        <f t="shared" si="261"/>
        <v>5131</v>
      </c>
      <c r="AR50" s="15" t="str">
        <f t="shared" ref="AR50:AW50" si="262">B399</f>
        <v>中</v>
      </c>
      <c r="AS50" s="16">
        <f t="shared" si="262"/>
        <v>6</v>
      </c>
      <c r="AT50" s="16">
        <f t="shared" si="262"/>
        <v>0</v>
      </c>
      <c r="AU50" s="16" t="str">
        <f t="shared" si="262"/>
        <v>秦野市立鶴巻中学校</v>
      </c>
      <c r="AV50" s="16">
        <f t="shared" si="262"/>
        <v>123</v>
      </c>
      <c r="AW50" s="14" t="str">
        <f t="shared" si="262"/>
        <v>6123</v>
      </c>
      <c r="AX50" s="15" t="str">
        <f t="shared" ref="AX50:BC50" si="263">B449</f>
        <v>県央</v>
      </c>
      <c r="AY50" s="16">
        <f t="shared" si="263"/>
        <v>7</v>
      </c>
      <c r="AZ50" s="16">
        <f t="shared" si="263"/>
        <v>0</v>
      </c>
      <c r="BA50" s="16" t="str">
        <f t="shared" si="263"/>
        <v>海老名市立海西中学校</v>
      </c>
      <c r="BB50" s="16">
        <f t="shared" si="263"/>
        <v>138</v>
      </c>
      <c r="BC50" s="14" t="str">
        <f t="shared" si="263"/>
        <v>7138</v>
      </c>
      <c r="BD50" s="15"/>
      <c r="BE50" s="16"/>
      <c r="BF50" s="16"/>
      <c r="BG50" s="16"/>
      <c r="BH50" s="16"/>
      <c r="BI50" s="14"/>
    </row>
    <row r="51" spans="1:61" ht="16.5" customHeight="1" x14ac:dyDescent="0.2">
      <c r="A51" s="17">
        <v>1150</v>
      </c>
      <c r="B51" s="18" t="s">
        <v>553</v>
      </c>
      <c r="C51" s="19">
        <v>1</v>
      </c>
      <c r="D51" s="19"/>
      <c r="E51" s="19" t="s">
        <v>71</v>
      </c>
      <c r="F51" s="20">
        <v>150</v>
      </c>
      <c r="G51" s="17" t="str">
        <f t="shared" si="0"/>
        <v>1150</v>
      </c>
      <c r="H51" s="18" t="str">
        <f t="shared" si="175"/>
        <v>横浜</v>
      </c>
      <c r="I51" s="19">
        <f t="shared" si="175"/>
        <v>1</v>
      </c>
      <c r="J51" s="19" t="str">
        <f t="shared" si="175"/>
        <v>港南区</v>
      </c>
      <c r="K51" s="19" t="str">
        <f t="shared" si="175"/>
        <v>横浜市立丸山台中学校</v>
      </c>
      <c r="L51" s="20">
        <f t="shared" si="175"/>
        <v>200</v>
      </c>
      <c r="M51" s="17" t="str">
        <f t="shared" si="175"/>
        <v>1200</v>
      </c>
      <c r="N51" s="18"/>
      <c r="O51" s="19"/>
      <c r="P51" s="19"/>
      <c r="Q51" s="19"/>
      <c r="R51" s="20"/>
      <c r="S51" s="17"/>
      <c r="T51" s="18" t="str">
        <f t="shared" si="220"/>
        <v>川崎</v>
      </c>
      <c r="U51" s="19">
        <f t="shared" si="221"/>
        <v>2</v>
      </c>
      <c r="V51" s="19" t="str">
        <f t="shared" si="222"/>
        <v>中原区</v>
      </c>
      <c r="W51" s="19" t="str">
        <f t="shared" si="223"/>
        <v>川崎市立平間中学校</v>
      </c>
      <c r="X51" s="20">
        <f t="shared" si="224"/>
        <v>117</v>
      </c>
      <c r="Y51" s="17" t="str">
        <f t="shared" si="225"/>
        <v>2117</v>
      </c>
      <c r="Z51" s="18" t="str">
        <f t="shared" si="247"/>
        <v>相模原</v>
      </c>
      <c r="AA51" s="19">
        <f t="shared" si="247"/>
        <v>3</v>
      </c>
      <c r="AB51" s="19">
        <f t="shared" si="247"/>
        <v>0</v>
      </c>
      <c r="AC51" s="19" t="str">
        <f t="shared" si="247"/>
        <v>相模原市立相模丘中学校</v>
      </c>
      <c r="AD51" s="20">
        <f t="shared" si="247"/>
        <v>109</v>
      </c>
      <c r="AE51" s="17" t="str">
        <f t="shared" si="247"/>
        <v>3109</v>
      </c>
      <c r="AF51" s="18" t="str">
        <f t="shared" ref="AF51:AK51" si="264">B300</f>
        <v>横須賀</v>
      </c>
      <c r="AG51" s="19">
        <f t="shared" si="264"/>
        <v>4</v>
      </c>
      <c r="AH51" s="19">
        <f t="shared" si="264"/>
        <v>0</v>
      </c>
      <c r="AI51" s="19" t="str">
        <f t="shared" si="264"/>
        <v>横須賀市立田浦中学校</v>
      </c>
      <c r="AJ51" s="20">
        <f t="shared" si="264"/>
        <v>118</v>
      </c>
      <c r="AK51" s="17" t="str">
        <f t="shared" si="264"/>
        <v>4118</v>
      </c>
      <c r="AL51" s="18" t="str">
        <f t="shared" ref="AL51:AQ51" si="265">B350</f>
        <v>湘南</v>
      </c>
      <c r="AM51" s="19">
        <f t="shared" si="265"/>
        <v>5</v>
      </c>
      <c r="AN51" s="19">
        <f t="shared" si="265"/>
        <v>0</v>
      </c>
      <c r="AO51" s="19" t="str">
        <f t="shared" si="265"/>
        <v>茅ヶ崎市立松浪中学校</v>
      </c>
      <c r="AP51" s="20">
        <f t="shared" si="265"/>
        <v>132</v>
      </c>
      <c r="AQ51" s="17" t="str">
        <f t="shared" si="265"/>
        <v>5132</v>
      </c>
      <c r="AR51" s="18" t="str">
        <f t="shared" ref="AR51:AW51" si="266">B400</f>
        <v>中</v>
      </c>
      <c r="AS51" s="19">
        <f t="shared" si="266"/>
        <v>6</v>
      </c>
      <c r="AT51" s="19">
        <f t="shared" si="266"/>
        <v>0</v>
      </c>
      <c r="AU51" s="19" t="str">
        <f t="shared" si="266"/>
        <v>秦野市立渋沢中学校</v>
      </c>
      <c r="AV51" s="20">
        <f t="shared" si="266"/>
        <v>124</v>
      </c>
      <c r="AW51" s="17" t="str">
        <f t="shared" si="266"/>
        <v>6124</v>
      </c>
      <c r="AX51" s="18" t="str">
        <f t="shared" ref="AX51:BC51" si="267">B450</f>
        <v>県央</v>
      </c>
      <c r="AY51" s="19">
        <f t="shared" si="267"/>
        <v>7</v>
      </c>
      <c r="AZ51" s="19">
        <f t="shared" si="267"/>
        <v>0</v>
      </c>
      <c r="BA51" s="19" t="str">
        <f t="shared" si="267"/>
        <v>海老名市立柏ヶ谷中学校</v>
      </c>
      <c r="BB51" s="20">
        <f t="shared" si="267"/>
        <v>139</v>
      </c>
      <c r="BC51" s="17" t="str">
        <f t="shared" si="267"/>
        <v>7139</v>
      </c>
      <c r="BD51" s="18"/>
      <c r="BE51" s="19"/>
      <c r="BF51" s="19"/>
      <c r="BG51" s="19"/>
      <c r="BH51" s="20"/>
      <c r="BI51" s="17"/>
    </row>
    <row r="52" spans="1:61" hidden="1" x14ac:dyDescent="0.2">
      <c r="A52" s="21">
        <v>1151</v>
      </c>
      <c r="B52" s="21" t="s">
        <v>553</v>
      </c>
      <c r="C52" s="8">
        <v>1</v>
      </c>
      <c r="D52" s="8"/>
      <c r="E52" s="8" t="s">
        <v>72</v>
      </c>
      <c r="F52" s="8">
        <v>151</v>
      </c>
      <c r="G52" s="21" t="str">
        <f t="shared" si="0"/>
        <v>1151</v>
      </c>
      <c r="H52" s="10"/>
      <c r="M52" s="10"/>
    </row>
    <row r="53" spans="1:61" hidden="1" x14ac:dyDescent="0.2">
      <c r="A53" s="22">
        <v>1152</v>
      </c>
      <c r="B53" s="22" t="s">
        <v>553</v>
      </c>
      <c r="C53" s="10">
        <v>1</v>
      </c>
      <c r="E53" s="10" t="s">
        <v>73</v>
      </c>
      <c r="F53" s="10">
        <v>152</v>
      </c>
      <c r="G53" s="22" t="str">
        <f t="shared" si="0"/>
        <v>1152</v>
      </c>
      <c r="H53" s="10"/>
      <c r="M53" s="10"/>
    </row>
    <row r="54" spans="1:61" hidden="1" x14ac:dyDescent="0.2">
      <c r="A54" s="22">
        <v>1153</v>
      </c>
      <c r="B54" s="22" t="s">
        <v>553</v>
      </c>
      <c r="C54" s="10">
        <v>1</v>
      </c>
      <c r="E54" s="10" t="s">
        <v>74</v>
      </c>
      <c r="F54" s="10">
        <v>153</v>
      </c>
      <c r="G54" s="22" t="str">
        <f t="shared" si="0"/>
        <v>1153</v>
      </c>
      <c r="H54" s="10"/>
      <c r="M54" s="10"/>
    </row>
    <row r="55" spans="1:61" hidden="1" x14ac:dyDescent="0.2">
      <c r="A55" s="22">
        <v>1154</v>
      </c>
      <c r="B55" s="22" t="s">
        <v>553</v>
      </c>
      <c r="C55" s="10">
        <v>1</v>
      </c>
      <c r="E55" s="10" t="s">
        <v>75</v>
      </c>
      <c r="F55" s="10">
        <v>154</v>
      </c>
      <c r="G55" s="22" t="str">
        <f t="shared" si="0"/>
        <v>1154</v>
      </c>
      <c r="H55" s="10"/>
      <c r="M55" s="10"/>
    </row>
    <row r="56" spans="1:61" hidden="1" x14ac:dyDescent="0.2">
      <c r="A56" s="22">
        <v>1155</v>
      </c>
      <c r="B56" s="22" t="s">
        <v>553</v>
      </c>
      <c r="C56" s="10">
        <v>1</v>
      </c>
      <c r="D56" s="10" t="s">
        <v>556</v>
      </c>
      <c r="E56" s="10" t="s">
        <v>76</v>
      </c>
      <c r="F56" s="23">
        <v>155</v>
      </c>
      <c r="G56" s="22" t="str">
        <f t="shared" si="0"/>
        <v>1155</v>
      </c>
      <c r="H56" s="10"/>
      <c r="M56" s="10"/>
    </row>
    <row r="57" spans="1:61" hidden="1" x14ac:dyDescent="0.2">
      <c r="A57" s="22">
        <v>1156</v>
      </c>
      <c r="B57" s="22" t="s">
        <v>553</v>
      </c>
      <c r="C57" s="10">
        <v>1</v>
      </c>
      <c r="E57" s="10" t="s">
        <v>77</v>
      </c>
      <c r="F57" s="10">
        <v>156</v>
      </c>
      <c r="G57" s="22" t="str">
        <f t="shared" si="0"/>
        <v>1156</v>
      </c>
      <c r="H57" s="10"/>
      <c r="M57" s="10"/>
    </row>
    <row r="58" spans="1:61" hidden="1" x14ac:dyDescent="0.2">
      <c r="A58" s="22">
        <v>1157</v>
      </c>
      <c r="B58" s="22" t="s">
        <v>553</v>
      </c>
      <c r="C58" s="10">
        <v>1</v>
      </c>
      <c r="E58" s="10" t="s">
        <v>78</v>
      </c>
      <c r="F58" s="10">
        <v>157</v>
      </c>
      <c r="G58" s="22" t="str">
        <f t="shared" si="0"/>
        <v>1157</v>
      </c>
      <c r="H58" s="10"/>
      <c r="M58" s="10"/>
    </row>
    <row r="59" spans="1:61" hidden="1" x14ac:dyDescent="0.2">
      <c r="A59" s="22">
        <v>1158</v>
      </c>
      <c r="B59" s="22" t="s">
        <v>553</v>
      </c>
      <c r="C59" s="10">
        <v>1</v>
      </c>
      <c r="E59" s="10" t="s">
        <v>79</v>
      </c>
      <c r="F59" s="10">
        <v>158</v>
      </c>
      <c r="G59" s="22" t="str">
        <f t="shared" si="0"/>
        <v>1158</v>
      </c>
      <c r="H59" s="10"/>
      <c r="M59" s="10"/>
    </row>
    <row r="60" spans="1:61" hidden="1" x14ac:dyDescent="0.2">
      <c r="A60" s="22">
        <v>1159</v>
      </c>
      <c r="B60" s="22" t="s">
        <v>553</v>
      </c>
      <c r="C60" s="10">
        <v>1</v>
      </c>
      <c r="E60" s="10" t="s">
        <v>80</v>
      </c>
      <c r="F60" s="10">
        <v>159</v>
      </c>
      <c r="G60" s="22" t="str">
        <f t="shared" si="0"/>
        <v>1159</v>
      </c>
      <c r="H60" s="10"/>
      <c r="M60" s="10"/>
    </row>
    <row r="61" spans="1:61" hidden="1" x14ac:dyDescent="0.2">
      <c r="A61" s="22">
        <v>1160</v>
      </c>
      <c r="B61" s="22" t="s">
        <v>553</v>
      </c>
      <c r="C61" s="10">
        <v>1</v>
      </c>
      <c r="E61" s="10" t="s">
        <v>81</v>
      </c>
      <c r="F61" s="23">
        <v>160</v>
      </c>
      <c r="G61" s="22" t="str">
        <f t="shared" si="0"/>
        <v>1160</v>
      </c>
      <c r="H61" s="10"/>
      <c r="M61" s="10"/>
    </row>
    <row r="62" spans="1:61" hidden="1" x14ac:dyDescent="0.2">
      <c r="A62" s="22">
        <v>1161</v>
      </c>
      <c r="B62" s="22" t="s">
        <v>553</v>
      </c>
      <c r="C62" s="10">
        <v>1</v>
      </c>
      <c r="E62" s="10" t="s">
        <v>82</v>
      </c>
      <c r="F62" s="10">
        <v>161</v>
      </c>
      <c r="G62" s="22" t="str">
        <f t="shared" si="0"/>
        <v>1161</v>
      </c>
      <c r="H62" s="10"/>
      <c r="M62" s="10"/>
    </row>
    <row r="63" spans="1:61" hidden="1" x14ac:dyDescent="0.2">
      <c r="A63" s="22">
        <v>1162</v>
      </c>
      <c r="B63" s="22" t="s">
        <v>553</v>
      </c>
      <c r="C63" s="10">
        <v>1</v>
      </c>
      <c r="E63" s="10" t="s">
        <v>83</v>
      </c>
      <c r="F63" s="10">
        <v>162</v>
      </c>
      <c r="G63" s="22" t="str">
        <f t="shared" si="0"/>
        <v>1162</v>
      </c>
      <c r="H63" s="10"/>
      <c r="M63" s="10"/>
    </row>
    <row r="64" spans="1:61" hidden="1" x14ac:dyDescent="0.2">
      <c r="A64" s="22">
        <v>1163</v>
      </c>
      <c r="B64" s="22" t="s">
        <v>553</v>
      </c>
      <c r="C64" s="10">
        <v>1</v>
      </c>
      <c r="E64" s="10" t="s">
        <v>84</v>
      </c>
      <c r="F64" s="10">
        <v>163</v>
      </c>
      <c r="G64" s="22" t="str">
        <f t="shared" si="0"/>
        <v>1163</v>
      </c>
      <c r="H64" s="10"/>
      <c r="M64" s="10"/>
    </row>
    <row r="65" spans="1:7" s="10" customFormat="1" hidden="1" x14ac:dyDescent="0.2">
      <c r="A65" s="22">
        <v>1164</v>
      </c>
      <c r="B65" s="22" t="s">
        <v>553</v>
      </c>
      <c r="C65" s="10">
        <v>1</v>
      </c>
      <c r="E65" s="10" t="s">
        <v>85</v>
      </c>
      <c r="F65" s="10">
        <v>164</v>
      </c>
      <c r="G65" s="22" t="str">
        <f t="shared" si="0"/>
        <v>1164</v>
      </c>
    </row>
    <row r="66" spans="1:7" s="10" customFormat="1" hidden="1" x14ac:dyDescent="0.2">
      <c r="A66" s="22">
        <v>1165</v>
      </c>
      <c r="B66" s="22" t="s">
        <v>553</v>
      </c>
      <c r="C66" s="10">
        <v>1</v>
      </c>
      <c r="E66" s="10" t="s">
        <v>86</v>
      </c>
      <c r="F66" s="10">
        <v>165</v>
      </c>
      <c r="G66" s="22" t="str">
        <f t="shared" ref="G66:G129" si="268">CONCATENATE(C66,F66)</f>
        <v>1165</v>
      </c>
    </row>
    <row r="67" spans="1:7" s="10" customFormat="1" hidden="1" x14ac:dyDescent="0.2">
      <c r="A67" s="22">
        <v>1166</v>
      </c>
      <c r="B67" s="22" t="s">
        <v>553</v>
      </c>
      <c r="C67" s="10">
        <v>1</v>
      </c>
      <c r="E67" s="10" t="s">
        <v>87</v>
      </c>
      <c r="F67" s="10">
        <v>166</v>
      </c>
      <c r="G67" s="22" t="str">
        <f t="shared" si="268"/>
        <v>1166</v>
      </c>
    </row>
    <row r="68" spans="1:7" s="10" customFormat="1" hidden="1" x14ac:dyDescent="0.2">
      <c r="A68" s="22">
        <v>1167</v>
      </c>
      <c r="B68" s="22" t="s">
        <v>553</v>
      </c>
      <c r="C68" s="10">
        <v>1</v>
      </c>
      <c r="D68" s="10" t="s">
        <v>88</v>
      </c>
      <c r="E68" s="10" t="s">
        <v>89</v>
      </c>
      <c r="F68" s="10">
        <v>167</v>
      </c>
      <c r="G68" s="22" t="str">
        <f t="shared" si="268"/>
        <v>1167</v>
      </c>
    </row>
    <row r="69" spans="1:7" s="10" customFormat="1" hidden="1" x14ac:dyDescent="0.2">
      <c r="A69" s="22">
        <v>1168</v>
      </c>
      <c r="B69" s="22" t="s">
        <v>553</v>
      </c>
      <c r="C69" s="10">
        <v>1</v>
      </c>
      <c r="E69" s="10" t="s">
        <v>90</v>
      </c>
      <c r="F69" s="10">
        <v>168</v>
      </c>
      <c r="G69" s="22" t="str">
        <f t="shared" si="268"/>
        <v>1168</v>
      </c>
    </row>
    <row r="70" spans="1:7" s="10" customFormat="1" hidden="1" x14ac:dyDescent="0.2">
      <c r="A70" s="22">
        <v>1169</v>
      </c>
      <c r="B70" s="22" t="s">
        <v>553</v>
      </c>
      <c r="C70" s="10">
        <v>1</v>
      </c>
      <c r="E70" s="10" t="s">
        <v>91</v>
      </c>
      <c r="F70" s="10">
        <v>169</v>
      </c>
      <c r="G70" s="22" t="str">
        <f t="shared" si="268"/>
        <v>1169</v>
      </c>
    </row>
    <row r="71" spans="1:7" s="10" customFormat="1" hidden="1" x14ac:dyDescent="0.2">
      <c r="A71" s="22">
        <v>1170</v>
      </c>
      <c r="B71" s="22" t="s">
        <v>553</v>
      </c>
      <c r="C71" s="10">
        <v>1</v>
      </c>
      <c r="E71" s="10" t="s">
        <v>92</v>
      </c>
      <c r="F71" s="10">
        <v>170</v>
      </c>
      <c r="G71" s="22" t="str">
        <f t="shared" si="268"/>
        <v>1170</v>
      </c>
    </row>
    <row r="72" spans="1:7" s="10" customFormat="1" hidden="1" x14ac:dyDescent="0.2">
      <c r="A72" s="22">
        <v>1171</v>
      </c>
      <c r="B72" s="22" t="s">
        <v>553</v>
      </c>
      <c r="C72" s="10">
        <v>1</v>
      </c>
      <c r="E72" s="10" t="s">
        <v>93</v>
      </c>
      <c r="F72" s="10">
        <v>171</v>
      </c>
      <c r="G72" s="22" t="str">
        <f t="shared" si="268"/>
        <v>1171</v>
      </c>
    </row>
    <row r="73" spans="1:7" s="10" customFormat="1" hidden="1" x14ac:dyDescent="0.2">
      <c r="A73" s="22">
        <v>1172</v>
      </c>
      <c r="B73" s="22" t="s">
        <v>553</v>
      </c>
      <c r="C73" s="10">
        <v>1</v>
      </c>
      <c r="E73" s="10" t="s">
        <v>94</v>
      </c>
      <c r="F73" s="10">
        <v>172</v>
      </c>
      <c r="G73" s="22" t="str">
        <f t="shared" si="268"/>
        <v>1172</v>
      </c>
    </row>
    <row r="74" spans="1:7" s="10" customFormat="1" hidden="1" x14ac:dyDescent="0.2">
      <c r="A74" s="22">
        <v>1173</v>
      </c>
      <c r="B74" s="22" t="s">
        <v>553</v>
      </c>
      <c r="C74" s="10">
        <v>1</v>
      </c>
      <c r="E74" s="10" t="s">
        <v>95</v>
      </c>
      <c r="F74" s="10">
        <v>173</v>
      </c>
      <c r="G74" s="22" t="str">
        <f t="shared" si="268"/>
        <v>1173</v>
      </c>
    </row>
    <row r="75" spans="1:7" s="10" customFormat="1" hidden="1" x14ac:dyDescent="0.2">
      <c r="A75" s="22">
        <v>1174</v>
      </c>
      <c r="B75" s="22" t="s">
        <v>553</v>
      </c>
      <c r="C75" s="10">
        <v>1</v>
      </c>
      <c r="E75" s="10" t="s">
        <v>96</v>
      </c>
      <c r="F75" s="10">
        <v>174</v>
      </c>
      <c r="G75" s="22" t="str">
        <f t="shared" si="268"/>
        <v>1174</v>
      </c>
    </row>
    <row r="76" spans="1:7" s="10" customFormat="1" hidden="1" x14ac:dyDescent="0.2">
      <c r="A76" s="22">
        <v>1175</v>
      </c>
      <c r="B76" s="22" t="s">
        <v>553</v>
      </c>
      <c r="C76" s="10">
        <v>1</v>
      </c>
      <c r="E76" s="10" t="s">
        <v>97</v>
      </c>
      <c r="F76" s="10">
        <v>175</v>
      </c>
      <c r="G76" s="22" t="str">
        <f t="shared" si="268"/>
        <v>1175</v>
      </c>
    </row>
    <row r="77" spans="1:7" s="10" customFormat="1" hidden="1" x14ac:dyDescent="0.2">
      <c r="A77" s="22">
        <v>1176</v>
      </c>
      <c r="B77" s="22" t="s">
        <v>553</v>
      </c>
      <c r="C77" s="10">
        <v>1</v>
      </c>
      <c r="E77" s="10" t="s">
        <v>98</v>
      </c>
      <c r="F77" s="10">
        <v>176</v>
      </c>
      <c r="G77" s="22" t="str">
        <f t="shared" si="268"/>
        <v>1176</v>
      </c>
    </row>
    <row r="78" spans="1:7" s="10" customFormat="1" hidden="1" x14ac:dyDescent="0.2">
      <c r="A78" s="22">
        <v>1177</v>
      </c>
      <c r="B78" s="22" t="s">
        <v>553</v>
      </c>
      <c r="C78" s="10">
        <v>1</v>
      </c>
      <c r="D78" s="10" t="s">
        <v>99</v>
      </c>
      <c r="E78" s="10" t="s">
        <v>100</v>
      </c>
      <c r="F78" s="10">
        <v>177</v>
      </c>
      <c r="G78" s="22" t="str">
        <f t="shared" si="268"/>
        <v>1177</v>
      </c>
    </row>
    <row r="79" spans="1:7" s="10" customFormat="1" hidden="1" x14ac:dyDescent="0.2">
      <c r="A79" s="22">
        <v>1178</v>
      </c>
      <c r="B79" s="22" t="s">
        <v>553</v>
      </c>
      <c r="C79" s="10">
        <v>1</v>
      </c>
      <c r="E79" s="10" t="s">
        <v>101</v>
      </c>
      <c r="F79" s="10">
        <v>178</v>
      </c>
      <c r="G79" s="22" t="str">
        <f t="shared" si="268"/>
        <v>1178</v>
      </c>
    </row>
    <row r="80" spans="1:7" s="10" customFormat="1" hidden="1" x14ac:dyDescent="0.2">
      <c r="A80" s="22">
        <v>1179</v>
      </c>
      <c r="B80" s="22" t="s">
        <v>553</v>
      </c>
      <c r="C80" s="10">
        <v>1</v>
      </c>
      <c r="E80" s="10" t="s">
        <v>102</v>
      </c>
      <c r="F80" s="10">
        <v>179</v>
      </c>
      <c r="G80" s="22" t="str">
        <f t="shared" si="268"/>
        <v>1179</v>
      </c>
    </row>
    <row r="81" spans="1:7" s="10" customFormat="1" hidden="1" x14ac:dyDescent="0.2">
      <c r="A81" s="22">
        <v>1180</v>
      </c>
      <c r="B81" s="22" t="s">
        <v>553</v>
      </c>
      <c r="C81" s="10">
        <v>1</v>
      </c>
      <c r="E81" s="10" t="s">
        <v>103</v>
      </c>
      <c r="F81" s="10">
        <v>180</v>
      </c>
      <c r="G81" s="22" t="str">
        <f t="shared" si="268"/>
        <v>1180</v>
      </c>
    </row>
    <row r="82" spans="1:7" s="10" customFormat="1" hidden="1" x14ac:dyDescent="0.2">
      <c r="A82" s="22">
        <v>1181</v>
      </c>
      <c r="B82" s="22" t="s">
        <v>553</v>
      </c>
      <c r="C82" s="10">
        <v>1</v>
      </c>
      <c r="E82" s="10" t="s">
        <v>104</v>
      </c>
      <c r="F82" s="10">
        <v>181</v>
      </c>
      <c r="G82" s="22" t="str">
        <f t="shared" si="268"/>
        <v>1181</v>
      </c>
    </row>
    <row r="83" spans="1:7" s="10" customFormat="1" hidden="1" x14ac:dyDescent="0.2">
      <c r="A83" s="22">
        <v>1182</v>
      </c>
      <c r="B83" s="22" t="s">
        <v>553</v>
      </c>
      <c r="C83" s="10">
        <v>1</v>
      </c>
      <c r="E83" s="10" t="s">
        <v>105</v>
      </c>
      <c r="F83" s="10">
        <v>182</v>
      </c>
      <c r="G83" s="22" t="str">
        <f t="shared" si="268"/>
        <v>1182</v>
      </c>
    </row>
    <row r="84" spans="1:7" s="10" customFormat="1" hidden="1" x14ac:dyDescent="0.2">
      <c r="A84" s="22">
        <v>1183</v>
      </c>
      <c r="B84" s="22" t="s">
        <v>553</v>
      </c>
      <c r="C84" s="10">
        <v>1</v>
      </c>
      <c r="E84" s="10" t="s">
        <v>106</v>
      </c>
      <c r="F84" s="10">
        <v>183</v>
      </c>
      <c r="G84" s="22" t="str">
        <f t="shared" si="268"/>
        <v>1183</v>
      </c>
    </row>
    <row r="85" spans="1:7" s="10" customFormat="1" hidden="1" x14ac:dyDescent="0.2">
      <c r="A85" s="22">
        <v>1184</v>
      </c>
      <c r="B85" s="22" t="s">
        <v>553</v>
      </c>
      <c r="C85" s="10">
        <v>1</v>
      </c>
      <c r="E85" s="10" t="s">
        <v>107</v>
      </c>
      <c r="F85" s="10">
        <v>184</v>
      </c>
      <c r="G85" s="22" t="str">
        <f t="shared" si="268"/>
        <v>1184</v>
      </c>
    </row>
    <row r="86" spans="1:7" s="10" customFormat="1" hidden="1" x14ac:dyDescent="0.2">
      <c r="A86" s="22">
        <v>1185</v>
      </c>
      <c r="B86" s="22" t="s">
        <v>553</v>
      </c>
      <c r="C86" s="10">
        <v>1</v>
      </c>
      <c r="E86" s="10" t="s">
        <v>108</v>
      </c>
      <c r="F86" s="10">
        <v>185</v>
      </c>
      <c r="G86" s="22" t="str">
        <f t="shared" si="268"/>
        <v>1185</v>
      </c>
    </row>
    <row r="87" spans="1:7" s="10" customFormat="1" hidden="1" x14ac:dyDescent="0.2">
      <c r="A87" s="22">
        <v>1186</v>
      </c>
      <c r="B87" s="22" t="s">
        <v>553</v>
      </c>
      <c r="C87" s="10">
        <v>1</v>
      </c>
      <c r="D87" s="10" t="s">
        <v>109</v>
      </c>
      <c r="E87" s="10" t="s">
        <v>110</v>
      </c>
      <c r="F87" s="10">
        <v>186</v>
      </c>
      <c r="G87" s="22" t="str">
        <f t="shared" si="268"/>
        <v>1186</v>
      </c>
    </row>
    <row r="88" spans="1:7" s="10" customFormat="1" hidden="1" x14ac:dyDescent="0.2">
      <c r="A88" s="22">
        <v>1187</v>
      </c>
      <c r="B88" s="22" t="s">
        <v>553</v>
      </c>
      <c r="C88" s="10">
        <v>1</v>
      </c>
      <c r="E88" s="10" t="s">
        <v>111</v>
      </c>
      <c r="F88" s="10">
        <v>187</v>
      </c>
      <c r="G88" s="22" t="str">
        <f t="shared" si="268"/>
        <v>1187</v>
      </c>
    </row>
    <row r="89" spans="1:7" s="10" customFormat="1" hidden="1" x14ac:dyDescent="0.2">
      <c r="A89" s="22">
        <v>1188</v>
      </c>
      <c r="B89" s="22" t="s">
        <v>553</v>
      </c>
      <c r="C89" s="10">
        <v>1</v>
      </c>
      <c r="E89" s="10" t="s">
        <v>112</v>
      </c>
      <c r="F89" s="10">
        <v>188</v>
      </c>
      <c r="G89" s="22" t="str">
        <f t="shared" si="268"/>
        <v>1188</v>
      </c>
    </row>
    <row r="90" spans="1:7" s="10" customFormat="1" hidden="1" x14ac:dyDescent="0.2">
      <c r="A90" s="22">
        <v>1189</v>
      </c>
      <c r="B90" s="22" t="s">
        <v>553</v>
      </c>
      <c r="C90" s="10">
        <v>1</v>
      </c>
      <c r="E90" s="10" t="s">
        <v>113</v>
      </c>
      <c r="F90" s="10">
        <v>189</v>
      </c>
      <c r="G90" s="22" t="str">
        <f t="shared" si="268"/>
        <v>1189</v>
      </c>
    </row>
    <row r="91" spans="1:7" s="10" customFormat="1" hidden="1" x14ac:dyDescent="0.2">
      <c r="A91" s="22">
        <v>1190</v>
      </c>
      <c r="B91" s="22" t="s">
        <v>553</v>
      </c>
      <c r="C91" s="10">
        <v>1</v>
      </c>
      <c r="E91" s="10" t="s">
        <v>114</v>
      </c>
      <c r="F91" s="10">
        <v>190</v>
      </c>
      <c r="G91" s="22" t="str">
        <f t="shared" si="268"/>
        <v>1190</v>
      </c>
    </row>
    <row r="92" spans="1:7" s="10" customFormat="1" hidden="1" x14ac:dyDescent="0.2">
      <c r="A92" s="22">
        <v>1191</v>
      </c>
      <c r="B92" s="22" t="s">
        <v>553</v>
      </c>
      <c r="C92" s="10">
        <v>1</v>
      </c>
      <c r="E92" s="10" t="s">
        <v>115</v>
      </c>
      <c r="F92" s="10">
        <v>191</v>
      </c>
      <c r="G92" s="22" t="str">
        <f t="shared" si="268"/>
        <v>1191</v>
      </c>
    </row>
    <row r="93" spans="1:7" s="10" customFormat="1" hidden="1" x14ac:dyDescent="0.2">
      <c r="A93" s="22">
        <v>1192</v>
      </c>
      <c r="B93" s="22" t="s">
        <v>553</v>
      </c>
      <c r="C93" s="10">
        <v>1</v>
      </c>
      <c r="E93" s="10" t="s">
        <v>116</v>
      </c>
      <c r="F93" s="10">
        <v>192</v>
      </c>
      <c r="G93" s="22" t="str">
        <f t="shared" si="268"/>
        <v>1192</v>
      </c>
    </row>
    <row r="94" spans="1:7" s="10" customFormat="1" hidden="1" x14ac:dyDescent="0.2">
      <c r="A94" s="22">
        <v>1193</v>
      </c>
      <c r="B94" s="22" t="s">
        <v>553</v>
      </c>
      <c r="C94" s="10">
        <v>1</v>
      </c>
      <c r="E94" s="10" t="s">
        <v>117</v>
      </c>
      <c r="F94" s="10">
        <v>193</v>
      </c>
      <c r="G94" s="22" t="str">
        <f t="shared" si="268"/>
        <v>1193</v>
      </c>
    </row>
    <row r="95" spans="1:7" s="10" customFormat="1" hidden="1" x14ac:dyDescent="0.2">
      <c r="A95" s="22">
        <v>1194</v>
      </c>
      <c r="B95" s="22" t="s">
        <v>553</v>
      </c>
      <c r="C95" s="10">
        <v>1</v>
      </c>
      <c r="D95" s="10" t="s">
        <v>118</v>
      </c>
      <c r="E95" s="10" t="s">
        <v>119</v>
      </c>
      <c r="F95" s="10">
        <v>194</v>
      </c>
      <c r="G95" s="22" t="str">
        <f t="shared" si="268"/>
        <v>1194</v>
      </c>
    </row>
    <row r="96" spans="1:7" s="10" customFormat="1" hidden="1" x14ac:dyDescent="0.2">
      <c r="A96" s="22">
        <v>1195</v>
      </c>
      <c r="B96" s="22" t="s">
        <v>553</v>
      </c>
      <c r="C96" s="10">
        <v>1</v>
      </c>
      <c r="E96" s="10" t="s">
        <v>120</v>
      </c>
      <c r="F96" s="10">
        <v>195</v>
      </c>
      <c r="G96" s="22" t="str">
        <f t="shared" si="268"/>
        <v>1195</v>
      </c>
    </row>
    <row r="97" spans="1:7" s="10" customFormat="1" hidden="1" x14ac:dyDescent="0.2">
      <c r="A97" s="22">
        <v>1196</v>
      </c>
      <c r="B97" s="22" t="s">
        <v>553</v>
      </c>
      <c r="C97" s="10">
        <v>1</v>
      </c>
      <c r="E97" s="10" t="s">
        <v>121</v>
      </c>
      <c r="F97" s="10">
        <v>196</v>
      </c>
      <c r="G97" s="22" t="str">
        <f t="shared" si="268"/>
        <v>1196</v>
      </c>
    </row>
    <row r="98" spans="1:7" s="10" customFormat="1" hidden="1" x14ac:dyDescent="0.2">
      <c r="A98" s="22">
        <v>1197</v>
      </c>
      <c r="B98" s="22" t="s">
        <v>553</v>
      </c>
      <c r="C98" s="10">
        <v>1</v>
      </c>
      <c r="E98" s="10" t="s">
        <v>122</v>
      </c>
      <c r="F98" s="10">
        <v>197</v>
      </c>
      <c r="G98" s="22" t="str">
        <f t="shared" si="268"/>
        <v>1197</v>
      </c>
    </row>
    <row r="99" spans="1:7" s="10" customFormat="1" hidden="1" x14ac:dyDescent="0.2">
      <c r="A99" s="22">
        <v>1198</v>
      </c>
      <c r="B99" s="22" t="s">
        <v>553</v>
      </c>
      <c r="C99" s="10">
        <v>1</v>
      </c>
      <c r="E99" s="10" t="s">
        <v>123</v>
      </c>
      <c r="F99" s="10">
        <v>198</v>
      </c>
      <c r="G99" s="22" t="str">
        <f t="shared" si="268"/>
        <v>1198</v>
      </c>
    </row>
    <row r="100" spans="1:7" s="10" customFormat="1" hidden="1" x14ac:dyDescent="0.2">
      <c r="A100" s="22">
        <v>1199</v>
      </c>
      <c r="B100" s="22" t="s">
        <v>553</v>
      </c>
      <c r="C100" s="10">
        <v>1</v>
      </c>
      <c r="E100" s="10" t="s">
        <v>124</v>
      </c>
      <c r="F100" s="10">
        <v>199</v>
      </c>
      <c r="G100" s="22" t="str">
        <f t="shared" si="268"/>
        <v>1199</v>
      </c>
    </row>
    <row r="101" spans="1:7" s="10" customFormat="1" hidden="1" x14ac:dyDescent="0.2">
      <c r="A101" s="22">
        <v>1200</v>
      </c>
      <c r="B101" s="22" t="s">
        <v>553</v>
      </c>
      <c r="C101" s="10">
        <v>1</v>
      </c>
      <c r="D101" s="10" t="s">
        <v>125</v>
      </c>
      <c r="E101" s="10" t="s">
        <v>126</v>
      </c>
      <c r="F101" s="10">
        <v>200</v>
      </c>
      <c r="G101" s="22" t="str">
        <f t="shared" si="268"/>
        <v>1200</v>
      </c>
    </row>
    <row r="102" spans="1:7" s="10" customFormat="1" hidden="1" x14ac:dyDescent="0.2">
      <c r="A102" s="22">
        <v>1201</v>
      </c>
      <c r="B102" s="22" t="s">
        <v>553</v>
      </c>
      <c r="C102" s="10">
        <v>1</v>
      </c>
      <c r="E102" s="10" t="s">
        <v>127</v>
      </c>
      <c r="F102" s="10">
        <v>201</v>
      </c>
      <c r="G102" s="22" t="str">
        <f t="shared" si="268"/>
        <v>1201</v>
      </c>
    </row>
    <row r="103" spans="1:7" s="10" customFormat="1" hidden="1" x14ac:dyDescent="0.2">
      <c r="A103" s="22">
        <v>1202</v>
      </c>
      <c r="B103" s="22" t="s">
        <v>557</v>
      </c>
      <c r="C103" s="10">
        <v>1</v>
      </c>
      <c r="E103" s="10" t="s">
        <v>128</v>
      </c>
      <c r="F103" s="10">
        <v>202</v>
      </c>
      <c r="G103" s="22" t="str">
        <f t="shared" si="268"/>
        <v>1202</v>
      </c>
    </row>
    <row r="104" spans="1:7" s="10" customFormat="1" hidden="1" x14ac:dyDescent="0.2">
      <c r="A104" s="22">
        <v>1203</v>
      </c>
      <c r="B104" s="22" t="s">
        <v>553</v>
      </c>
      <c r="C104" s="10">
        <v>1</v>
      </c>
      <c r="E104" s="10" t="s">
        <v>129</v>
      </c>
      <c r="F104" s="10">
        <v>203</v>
      </c>
      <c r="G104" s="22" t="str">
        <f t="shared" si="268"/>
        <v>1203</v>
      </c>
    </row>
    <row r="105" spans="1:7" s="10" customFormat="1" hidden="1" x14ac:dyDescent="0.2">
      <c r="A105" s="22">
        <v>1204</v>
      </c>
      <c r="B105" s="22" t="s">
        <v>558</v>
      </c>
      <c r="C105" s="10">
        <v>1</v>
      </c>
      <c r="E105" s="10" t="s">
        <v>130</v>
      </c>
      <c r="F105" s="10">
        <v>204</v>
      </c>
      <c r="G105" s="22" t="str">
        <f t="shared" si="268"/>
        <v>1204</v>
      </c>
    </row>
    <row r="106" spans="1:7" s="10" customFormat="1" hidden="1" x14ac:dyDescent="0.2">
      <c r="A106" s="22">
        <v>1205</v>
      </c>
      <c r="B106" s="22" t="s">
        <v>553</v>
      </c>
      <c r="C106" s="10">
        <v>1</v>
      </c>
      <c r="E106" s="10" t="s">
        <v>131</v>
      </c>
      <c r="F106" s="10">
        <v>205</v>
      </c>
      <c r="G106" s="22" t="str">
        <f t="shared" si="268"/>
        <v>1205</v>
      </c>
    </row>
    <row r="107" spans="1:7" s="10" customFormat="1" hidden="1" x14ac:dyDescent="0.2">
      <c r="A107" s="22">
        <v>1206</v>
      </c>
      <c r="B107" s="22" t="s">
        <v>558</v>
      </c>
      <c r="C107" s="10">
        <v>1</v>
      </c>
      <c r="E107" s="10" t="s">
        <v>132</v>
      </c>
      <c r="F107" s="10">
        <v>206</v>
      </c>
      <c r="G107" s="22" t="str">
        <f t="shared" si="268"/>
        <v>1206</v>
      </c>
    </row>
    <row r="108" spans="1:7" s="10" customFormat="1" hidden="1" x14ac:dyDescent="0.2">
      <c r="A108" s="22">
        <v>1207</v>
      </c>
      <c r="B108" s="22" t="s">
        <v>553</v>
      </c>
      <c r="C108" s="10">
        <v>1</v>
      </c>
      <c r="E108" s="10" t="s">
        <v>133</v>
      </c>
      <c r="F108" s="10">
        <v>207</v>
      </c>
      <c r="G108" s="22" t="str">
        <f t="shared" si="268"/>
        <v>1207</v>
      </c>
    </row>
    <row r="109" spans="1:7" s="10" customFormat="1" hidden="1" x14ac:dyDescent="0.2">
      <c r="A109" s="22">
        <v>1208</v>
      </c>
      <c r="B109" s="22" t="s">
        <v>558</v>
      </c>
      <c r="C109" s="10">
        <v>1</v>
      </c>
      <c r="E109" s="10" t="s">
        <v>134</v>
      </c>
      <c r="F109" s="10">
        <v>208</v>
      </c>
      <c r="G109" s="22" t="str">
        <f t="shared" si="268"/>
        <v>1208</v>
      </c>
    </row>
    <row r="110" spans="1:7" s="10" customFormat="1" hidden="1" x14ac:dyDescent="0.2">
      <c r="A110" s="22">
        <v>1209</v>
      </c>
      <c r="B110" s="22" t="s">
        <v>553</v>
      </c>
      <c r="C110" s="10">
        <v>1</v>
      </c>
      <c r="E110" s="10" t="s">
        <v>135</v>
      </c>
      <c r="F110" s="10">
        <v>209</v>
      </c>
      <c r="G110" s="22" t="str">
        <f t="shared" si="268"/>
        <v>1209</v>
      </c>
    </row>
    <row r="111" spans="1:7" s="10" customFormat="1" hidden="1" x14ac:dyDescent="0.2">
      <c r="A111" s="22">
        <v>1210</v>
      </c>
      <c r="B111" s="22" t="s">
        <v>558</v>
      </c>
      <c r="C111" s="10">
        <v>1</v>
      </c>
      <c r="E111" s="10" t="s">
        <v>136</v>
      </c>
      <c r="F111" s="10">
        <v>210</v>
      </c>
      <c r="G111" s="22" t="str">
        <f t="shared" si="268"/>
        <v>1210</v>
      </c>
    </row>
    <row r="112" spans="1:7" s="10" customFormat="1" hidden="1" x14ac:dyDescent="0.2">
      <c r="A112" s="22">
        <v>1211</v>
      </c>
      <c r="B112" s="22" t="s">
        <v>553</v>
      </c>
      <c r="C112" s="10">
        <v>1</v>
      </c>
      <c r="D112" s="10" t="s">
        <v>137</v>
      </c>
      <c r="E112" s="10" t="s">
        <v>138</v>
      </c>
      <c r="F112" s="10">
        <v>211</v>
      </c>
      <c r="G112" s="22" t="str">
        <f t="shared" si="268"/>
        <v>1211</v>
      </c>
    </row>
    <row r="113" spans="1:7" s="10" customFormat="1" hidden="1" x14ac:dyDescent="0.2">
      <c r="A113" s="22">
        <v>1212</v>
      </c>
      <c r="B113" s="22" t="s">
        <v>557</v>
      </c>
      <c r="C113" s="10">
        <v>1</v>
      </c>
      <c r="E113" s="10" t="s">
        <v>139</v>
      </c>
      <c r="F113" s="10">
        <v>212</v>
      </c>
      <c r="G113" s="22" t="str">
        <f t="shared" si="268"/>
        <v>1212</v>
      </c>
    </row>
    <row r="114" spans="1:7" s="10" customFormat="1" hidden="1" x14ac:dyDescent="0.2">
      <c r="A114" s="22">
        <v>1213</v>
      </c>
      <c r="B114" s="22" t="s">
        <v>553</v>
      </c>
      <c r="C114" s="10">
        <v>1</v>
      </c>
      <c r="E114" s="10" t="s">
        <v>140</v>
      </c>
      <c r="F114" s="10">
        <v>213</v>
      </c>
      <c r="G114" s="22" t="str">
        <f t="shared" si="268"/>
        <v>1213</v>
      </c>
    </row>
    <row r="115" spans="1:7" s="10" customFormat="1" hidden="1" x14ac:dyDescent="0.2">
      <c r="A115" s="22">
        <v>1214</v>
      </c>
      <c r="B115" s="22" t="s">
        <v>558</v>
      </c>
      <c r="C115" s="10">
        <v>1</v>
      </c>
      <c r="E115" s="10" t="s">
        <v>141</v>
      </c>
      <c r="F115" s="10">
        <v>214</v>
      </c>
      <c r="G115" s="22" t="str">
        <f t="shared" si="268"/>
        <v>1214</v>
      </c>
    </row>
    <row r="116" spans="1:7" s="10" customFormat="1" hidden="1" x14ac:dyDescent="0.2">
      <c r="A116" s="22">
        <v>1215</v>
      </c>
      <c r="B116" s="22" t="s">
        <v>553</v>
      </c>
      <c r="C116" s="10">
        <v>1</v>
      </c>
      <c r="E116" s="10" t="s">
        <v>142</v>
      </c>
      <c r="F116" s="10">
        <v>215</v>
      </c>
      <c r="G116" s="22" t="str">
        <f t="shared" si="268"/>
        <v>1215</v>
      </c>
    </row>
    <row r="117" spans="1:7" s="10" customFormat="1" hidden="1" x14ac:dyDescent="0.2">
      <c r="A117" s="22">
        <v>1216</v>
      </c>
      <c r="B117" s="22" t="s">
        <v>558</v>
      </c>
      <c r="C117" s="10">
        <v>1</v>
      </c>
      <c r="E117" s="10" t="s">
        <v>143</v>
      </c>
      <c r="F117" s="10">
        <v>216</v>
      </c>
      <c r="G117" s="22" t="str">
        <f t="shared" si="268"/>
        <v>1216</v>
      </c>
    </row>
    <row r="118" spans="1:7" s="10" customFormat="1" hidden="1" x14ac:dyDescent="0.2">
      <c r="A118" s="22">
        <v>1217</v>
      </c>
      <c r="B118" s="22" t="s">
        <v>553</v>
      </c>
      <c r="C118" s="10">
        <v>1</v>
      </c>
      <c r="E118" s="10" t="s">
        <v>144</v>
      </c>
      <c r="F118" s="10">
        <v>217</v>
      </c>
      <c r="G118" s="22" t="str">
        <f t="shared" si="268"/>
        <v>1217</v>
      </c>
    </row>
    <row r="119" spans="1:7" s="10" customFormat="1" hidden="1" x14ac:dyDescent="0.2">
      <c r="A119" s="22">
        <v>1218</v>
      </c>
      <c r="B119" s="22" t="s">
        <v>557</v>
      </c>
      <c r="C119" s="10">
        <v>1</v>
      </c>
      <c r="D119" s="10" t="s">
        <v>145</v>
      </c>
      <c r="E119" s="10" t="s">
        <v>146</v>
      </c>
      <c r="F119" s="10">
        <v>218</v>
      </c>
      <c r="G119" s="22" t="str">
        <f t="shared" si="268"/>
        <v>1218</v>
      </c>
    </row>
    <row r="120" spans="1:7" s="10" customFormat="1" hidden="1" x14ac:dyDescent="0.2">
      <c r="A120" s="22">
        <v>1219</v>
      </c>
      <c r="B120" s="22" t="s">
        <v>553</v>
      </c>
      <c r="C120" s="10">
        <v>1</v>
      </c>
      <c r="E120" s="10" t="s">
        <v>147</v>
      </c>
      <c r="F120" s="10">
        <v>219</v>
      </c>
      <c r="G120" s="22" t="str">
        <f t="shared" si="268"/>
        <v>1219</v>
      </c>
    </row>
    <row r="121" spans="1:7" s="10" customFormat="1" hidden="1" x14ac:dyDescent="0.2">
      <c r="A121" s="22">
        <v>1220</v>
      </c>
      <c r="B121" s="22" t="s">
        <v>553</v>
      </c>
      <c r="C121" s="10">
        <v>1</v>
      </c>
      <c r="E121" s="10" t="s">
        <v>148</v>
      </c>
      <c r="F121" s="10">
        <v>220</v>
      </c>
      <c r="G121" s="22" t="str">
        <f t="shared" si="268"/>
        <v>1220</v>
      </c>
    </row>
    <row r="122" spans="1:7" s="10" customFormat="1" hidden="1" x14ac:dyDescent="0.2">
      <c r="A122" s="22">
        <v>1221</v>
      </c>
      <c r="B122" s="22" t="s">
        <v>553</v>
      </c>
      <c r="C122" s="10">
        <v>1</v>
      </c>
      <c r="E122" s="10" t="s">
        <v>149</v>
      </c>
      <c r="F122" s="10">
        <v>221</v>
      </c>
      <c r="G122" s="22" t="str">
        <f t="shared" si="268"/>
        <v>1221</v>
      </c>
    </row>
    <row r="123" spans="1:7" s="10" customFormat="1" hidden="1" x14ac:dyDescent="0.2">
      <c r="A123" s="22">
        <v>1222</v>
      </c>
      <c r="B123" s="22" t="s">
        <v>553</v>
      </c>
      <c r="C123" s="10">
        <v>1</v>
      </c>
      <c r="E123" s="10" t="s">
        <v>150</v>
      </c>
      <c r="F123" s="10">
        <v>222</v>
      </c>
      <c r="G123" s="22" t="str">
        <f t="shared" si="268"/>
        <v>1222</v>
      </c>
    </row>
    <row r="124" spans="1:7" s="10" customFormat="1" hidden="1" x14ac:dyDescent="0.2">
      <c r="A124" s="22">
        <v>1223</v>
      </c>
      <c r="B124" s="22" t="s">
        <v>553</v>
      </c>
      <c r="C124" s="10">
        <v>1</v>
      </c>
      <c r="D124" s="10" t="s">
        <v>151</v>
      </c>
      <c r="E124" s="10" t="s">
        <v>152</v>
      </c>
      <c r="F124" s="10">
        <v>223</v>
      </c>
      <c r="G124" s="22" t="str">
        <f t="shared" si="268"/>
        <v>1223</v>
      </c>
    </row>
    <row r="125" spans="1:7" s="10" customFormat="1" hidden="1" x14ac:dyDescent="0.2">
      <c r="A125" s="22">
        <v>1224</v>
      </c>
      <c r="B125" s="22" t="s">
        <v>553</v>
      </c>
      <c r="C125" s="10">
        <v>1</v>
      </c>
      <c r="E125" s="10" t="s">
        <v>153</v>
      </c>
      <c r="F125" s="10">
        <v>224</v>
      </c>
      <c r="G125" s="22" t="str">
        <f t="shared" si="268"/>
        <v>1224</v>
      </c>
    </row>
    <row r="126" spans="1:7" s="10" customFormat="1" hidden="1" x14ac:dyDescent="0.2">
      <c r="A126" s="22">
        <v>1225</v>
      </c>
      <c r="B126" s="22" t="s">
        <v>553</v>
      </c>
      <c r="C126" s="10">
        <v>1</v>
      </c>
      <c r="E126" s="10" t="s">
        <v>154</v>
      </c>
      <c r="F126" s="10">
        <v>225</v>
      </c>
      <c r="G126" s="22" t="str">
        <f t="shared" si="268"/>
        <v>1225</v>
      </c>
    </row>
    <row r="127" spans="1:7" s="10" customFormat="1" hidden="1" x14ac:dyDescent="0.2">
      <c r="A127" s="22">
        <v>1226</v>
      </c>
      <c r="B127" s="22" t="s">
        <v>553</v>
      </c>
      <c r="C127" s="10">
        <v>1</v>
      </c>
      <c r="E127" s="10" t="s">
        <v>155</v>
      </c>
      <c r="F127" s="10">
        <v>226</v>
      </c>
      <c r="G127" s="22" t="str">
        <f t="shared" si="268"/>
        <v>1226</v>
      </c>
    </row>
    <row r="128" spans="1:7" s="10" customFormat="1" hidden="1" x14ac:dyDescent="0.2">
      <c r="A128" s="22">
        <v>1227</v>
      </c>
      <c r="B128" s="22" t="s">
        <v>553</v>
      </c>
      <c r="C128" s="10">
        <v>1</v>
      </c>
      <c r="E128" s="10" t="s">
        <v>156</v>
      </c>
      <c r="F128" s="10">
        <v>227</v>
      </c>
      <c r="G128" s="22" t="str">
        <f t="shared" si="268"/>
        <v>1227</v>
      </c>
    </row>
    <row r="129" spans="1:7" s="10" customFormat="1" hidden="1" x14ac:dyDescent="0.2">
      <c r="A129" s="22">
        <v>1228</v>
      </c>
      <c r="B129" s="22" t="s">
        <v>553</v>
      </c>
      <c r="C129" s="10">
        <v>1</v>
      </c>
      <c r="E129" s="10" t="s">
        <v>157</v>
      </c>
      <c r="F129" s="10">
        <v>228</v>
      </c>
      <c r="G129" s="22" t="str">
        <f t="shared" si="268"/>
        <v>1228</v>
      </c>
    </row>
    <row r="130" spans="1:7" s="10" customFormat="1" hidden="1" x14ac:dyDescent="0.2">
      <c r="A130" s="22">
        <v>1229</v>
      </c>
      <c r="B130" s="22" t="s">
        <v>553</v>
      </c>
      <c r="C130" s="10">
        <v>1</v>
      </c>
      <c r="E130" s="10" t="s">
        <v>559</v>
      </c>
      <c r="F130" s="10">
        <v>229</v>
      </c>
      <c r="G130" s="22" t="str">
        <f t="shared" ref="G130:G193" si="269">CONCATENATE(C130,F130)</f>
        <v>1229</v>
      </c>
    </row>
    <row r="131" spans="1:7" s="10" customFormat="1" hidden="1" x14ac:dyDescent="0.2">
      <c r="A131" s="22">
        <v>1230</v>
      </c>
      <c r="B131" s="22" t="s">
        <v>553</v>
      </c>
      <c r="C131" s="10">
        <v>1</v>
      </c>
      <c r="E131" s="10" t="s">
        <v>158</v>
      </c>
      <c r="F131" s="10">
        <v>230</v>
      </c>
      <c r="G131" s="22" t="str">
        <f t="shared" si="269"/>
        <v>1230</v>
      </c>
    </row>
    <row r="132" spans="1:7" s="10" customFormat="1" hidden="1" x14ac:dyDescent="0.2">
      <c r="A132" s="22">
        <v>1231</v>
      </c>
      <c r="B132" s="22" t="s">
        <v>553</v>
      </c>
      <c r="C132" s="10">
        <v>1</v>
      </c>
      <c r="D132" s="10" t="s">
        <v>159</v>
      </c>
      <c r="E132" s="10" t="s">
        <v>160</v>
      </c>
      <c r="F132" s="10">
        <v>231</v>
      </c>
      <c r="G132" s="22" t="str">
        <f t="shared" si="269"/>
        <v>1231</v>
      </c>
    </row>
    <row r="133" spans="1:7" s="10" customFormat="1" hidden="1" x14ac:dyDescent="0.2">
      <c r="A133" s="22">
        <v>1232</v>
      </c>
      <c r="B133" s="22" t="s">
        <v>553</v>
      </c>
      <c r="C133" s="10">
        <v>1</v>
      </c>
      <c r="E133" s="10" t="s">
        <v>161</v>
      </c>
      <c r="F133" s="10">
        <v>232</v>
      </c>
      <c r="G133" s="22" t="str">
        <f t="shared" si="269"/>
        <v>1232</v>
      </c>
    </row>
    <row r="134" spans="1:7" s="10" customFormat="1" hidden="1" x14ac:dyDescent="0.2">
      <c r="A134" s="22">
        <v>1233</v>
      </c>
      <c r="B134" s="22" t="s">
        <v>553</v>
      </c>
      <c r="C134" s="10">
        <v>1</v>
      </c>
      <c r="E134" s="10" t="s">
        <v>162</v>
      </c>
      <c r="F134" s="10">
        <v>233</v>
      </c>
      <c r="G134" s="22" t="str">
        <f t="shared" si="269"/>
        <v>1233</v>
      </c>
    </row>
    <row r="135" spans="1:7" s="10" customFormat="1" hidden="1" x14ac:dyDescent="0.2">
      <c r="A135" s="22">
        <v>1234</v>
      </c>
      <c r="B135" s="22" t="s">
        <v>553</v>
      </c>
      <c r="C135" s="10">
        <v>1</v>
      </c>
      <c r="E135" s="10" t="s">
        <v>163</v>
      </c>
      <c r="F135" s="10">
        <v>234</v>
      </c>
      <c r="G135" s="22" t="str">
        <f t="shared" si="269"/>
        <v>1234</v>
      </c>
    </row>
    <row r="136" spans="1:7" s="10" customFormat="1" hidden="1" x14ac:dyDescent="0.2">
      <c r="A136" s="22">
        <v>1235</v>
      </c>
      <c r="B136" s="22" t="s">
        <v>553</v>
      </c>
      <c r="C136" s="10">
        <v>1</v>
      </c>
      <c r="E136" s="10" t="s">
        <v>164</v>
      </c>
      <c r="F136" s="10">
        <v>235</v>
      </c>
      <c r="G136" s="22" t="str">
        <f t="shared" si="269"/>
        <v>1235</v>
      </c>
    </row>
    <row r="137" spans="1:7" s="10" customFormat="1" hidden="1" x14ac:dyDescent="0.2">
      <c r="A137" s="22">
        <v>1236</v>
      </c>
      <c r="B137" s="22" t="s">
        <v>553</v>
      </c>
      <c r="C137" s="10">
        <v>1</v>
      </c>
      <c r="E137" s="10" t="s">
        <v>165</v>
      </c>
      <c r="F137" s="10">
        <v>236</v>
      </c>
      <c r="G137" s="22" t="str">
        <f t="shared" si="269"/>
        <v>1236</v>
      </c>
    </row>
    <row r="138" spans="1:7" s="10" customFormat="1" hidden="1" x14ac:dyDescent="0.2">
      <c r="A138" s="22">
        <v>1237</v>
      </c>
      <c r="B138" s="22" t="s">
        <v>553</v>
      </c>
      <c r="C138" s="10">
        <v>1</v>
      </c>
      <c r="E138" s="10" t="s">
        <v>166</v>
      </c>
      <c r="F138" s="10">
        <v>237</v>
      </c>
      <c r="G138" s="22" t="str">
        <f t="shared" si="269"/>
        <v>1237</v>
      </c>
    </row>
    <row r="139" spans="1:7" s="10" customFormat="1" hidden="1" x14ac:dyDescent="0.2">
      <c r="A139" s="22">
        <v>1238</v>
      </c>
      <c r="B139" s="22" t="s">
        <v>553</v>
      </c>
      <c r="C139" s="10">
        <v>1</v>
      </c>
      <c r="E139" s="10" t="s">
        <v>167</v>
      </c>
      <c r="F139" s="10">
        <v>238</v>
      </c>
      <c r="G139" s="22" t="str">
        <f t="shared" si="269"/>
        <v>1238</v>
      </c>
    </row>
    <row r="140" spans="1:7" s="10" customFormat="1" hidden="1" x14ac:dyDescent="0.2">
      <c r="A140" s="22">
        <v>1239</v>
      </c>
      <c r="B140" s="22" t="s">
        <v>553</v>
      </c>
      <c r="C140" s="10">
        <v>1</v>
      </c>
      <c r="E140" s="10" t="s">
        <v>168</v>
      </c>
      <c r="F140" s="10">
        <v>239</v>
      </c>
      <c r="G140" s="22" t="str">
        <f t="shared" si="269"/>
        <v>1239</v>
      </c>
    </row>
    <row r="141" spans="1:7" s="10" customFormat="1" hidden="1" x14ac:dyDescent="0.2">
      <c r="A141" s="22">
        <v>1240</v>
      </c>
      <c r="B141" s="22" t="s">
        <v>553</v>
      </c>
      <c r="C141" s="10">
        <v>1</v>
      </c>
      <c r="E141" s="10" t="s">
        <v>169</v>
      </c>
      <c r="F141" s="10">
        <v>240</v>
      </c>
      <c r="G141" s="22" t="str">
        <f t="shared" si="269"/>
        <v>1240</v>
      </c>
    </row>
    <row r="142" spans="1:7" s="10" customFormat="1" hidden="1" x14ac:dyDescent="0.2">
      <c r="A142" s="22">
        <v>1241</v>
      </c>
      <c r="B142" s="22" t="s">
        <v>553</v>
      </c>
      <c r="C142" s="10">
        <v>1</v>
      </c>
      <c r="E142" s="10" t="s">
        <v>170</v>
      </c>
      <c r="F142" s="10">
        <v>241</v>
      </c>
      <c r="G142" s="22" t="str">
        <f t="shared" si="269"/>
        <v>1241</v>
      </c>
    </row>
    <row r="143" spans="1:7" s="10" customFormat="1" hidden="1" x14ac:dyDescent="0.2">
      <c r="A143" s="22">
        <v>1242</v>
      </c>
      <c r="B143" s="22" t="s">
        <v>553</v>
      </c>
      <c r="C143" s="10">
        <v>1</v>
      </c>
      <c r="D143" s="10" t="s">
        <v>171</v>
      </c>
      <c r="E143" s="10" t="s">
        <v>172</v>
      </c>
      <c r="F143" s="10">
        <v>242</v>
      </c>
      <c r="G143" s="22" t="str">
        <f t="shared" si="269"/>
        <v>1242</v>
      </c>
    </row>
    <row r="144" spans="1:7" s="10" customFormat="1" hidden="1" x14ac:dyDescent="0.2">
      <c r="A144" s="22">
        <v>1243</v>
      </c>
      <c r="B144" s="22" t="s">
        <v>553</v>
      </c>
      <c r="C144" s="10">
        <v>1</v>
      </c>
      <c r="E144" s="10" t="s">
        <v>173</v>
      </c>
      <c r="F144" s="10">
        <v>243</v>
      </c>
      <c r="G144" s="22" t="str">
        <f t="shared" si="269"/>
        <v>1243</v>
      </c>
    </row>
    <row r="145" spans="1:7" s="10" customFormat="1" hidden="1" x14ac:dyDescent="0.2">
      <c r="A145" s="22">
        <v>1244</v>
      </c>
      <c r="B145" s="22" t="s">
        <v>553</v>
      </c>
      <c r="C145" s="10">
        <v>1</v>
      </c>
      <c r="E145" s="10" t="s">
        <v>174</v>
      </c>
      <c r="F145" s="10">
        <v>244</v>
      </c>
      <c r="G145" s="22" t="str">
        <f t="shared" si="269"/>
        <v>1244</v>
      </c>
    </row>
    <row r="146" spans="1:7" s="10" customFormat="1" hidden="1" x14ac:dyDescent="0.2">
      <c r="A146" s="22">
        <v>1245</v>
      </c>
      <c r="B146" s="22" t="s">
        <v>553</v>
      </c>
      <c r="C146" s="10">
        <v>1</v>
      </c>
      <c r="E146" s="10" t="s">
        <v>175</v>
      </c>
      <c r="F146" s="10">
        <v>245</v>
      </c>
      <c r="G146" s="22" t="str">
        <f t="shared" si="269"/>
        <v>1245</v>
      </c>
    </row>
    <row r="147" spans="1:7" s="10" customFormat="1" hidden="1" x14ac:dyDescent="0.2">
      <c r="A147" s="22">
        <v>1246</v>
      </c>
      <c r="B147" s="22" t="s">
        <v>553</v>
      </c>
      <c r="C147" s="10">
        <v>1</v>
      </c>
      <c r="E147" s="10" t="s">
        <v>176</v>
      </c>
      <c r="F147" s="10">
        <v>246</v>
      </c>
      <c r="G147" s="22" t="str">
        <f t="shared" si="269"/>
        <v>1246</v>
      </c>
    </row>
    <row r="148" spans="1:7" s="10" customFormat="1" hidden="1" x14ac:dyDescent="0.2">
      <c r="A148" s="22">
        <v>1247</v>
      </c>
      <c r="B148" s="22" t="s">
        <v>553</v>
      </c>
      <c r="C148" s="10">
        <v>1</v>
      </c>
      <c r="E148" s="10" t="s">
        <v>177</v>
      </c>
      <c r="F148" s="10">
        <v>247</v>
      </c>
      <c r="G148" s="22" t="str">
        <f t="shared" si="269"/>
        <v>1247</v>
      </c>
    </row>
    <row r="149" spans="1:7" s="10" customFormat="1" hidden="1" x14ac:dyDescent="0.2">
      <c r="A149" s="22">
        <v>1248</v>
      </c>
      <c r="B149" s="22" t="s">
        <v>553</v>
      </c>
      <c r="C149" s="10">
        <v>1</v>
      </c>
      <c r="E149" s="10" t="s">
        <v>178</v>
      </c>
      <c r="F149" s="10">
        <v>248</v>
      </c>
      <c r="G149" s="22" t="str">
        <f t="shared" si="269"/>
        <v>1248</v>
      </c>
    </row>
    <row r="150" spans="1:7" s="10" customFormat="1" hidden="1" x14ac:dyDescent="0.2">
      <c r="A150" s="22">
        <v>1301</v>
      </c>
      <c r="B150" s="22" t="s">
        <v>553</v>
      </c>
      <c r="C150" s="10">
        <v>1</v>
      </c>
      <c r="D150" s="10" t="s">
        <v>560</v>
      </c>
      <c r="E150" s="10" t="s">
        <v>179</v>
      </c>
      <c r="F150" s="23" t="s">
        <v>561</v>
      </c>
      <c r="G150" s="22" t="str">
        <f t="shared" si="269"/>
        <v>1301</v>
      </c>
    </row>
    <row r="151" spans="1:7" s="10" customFormat="1" hidden="1" x14ac:dyDescent="0.2">
      <c r="A151" s="22">
        <v>1501</v>
      </c>
      <c r="B151" s="22" t="s">
        <v>553</v>
      </c>
      <c r="C151" s="10">
        <v>1</v>
      </c>
      <c r="D151" s="10" t="s">
        <v>17</v>
      </c>
      <c r="E151" s="10" t="s">
        <v>180</v>
      </c>
      <c r="F151" s="10">
        <v>501</v>
      </c>
      <c r="G151" s="22" t="str">
        <f t="shared" si="269"/>
        <v>1501</v>
      </c>
    </row>
    <row r="152" spans="1:7" s="10" customFormat="1" hidden="1" x14ac:dyDescent="0.2">
      <c r="A152" s="22">
        <v>1502</v>
      </c>
      <c r="B152" s="22" t="s">
        <v>553</v>
      </c>
      <c r="C152" s="10">
        <v>1</v>
      </c>
      <c r="E152" s="10" t="s">
        <v>181</v>
      </c>
      <c r="F152" s="10">
        <v>502</v>
      </c>
      <c r="G152" s="22" t="str">
        <f t="shared" si="269"/>
        <v>1502</v>
      </c>
    </row>
    <row r="153" spans="1:7" s="10" customFormat="1" hidden="1" x14ac:dyDescent="0.2">
      <c r="A153" s="22">
        <v>1503</v>
      </c>
      <c r="B153" s="22" t="s">
        <v>553</v>
      </c>
      <c r="C153" s="10">
        <v>1</v>
      </c>
      <c r="E153" s="10" t="s">
        <v>182</v>
      </c>
      <c r="F153" s="10">
        <v>503</v>
      </c>
      <c r="G153" s="22" t="str">
        <f t="shared" si="269"/>
        <v>1503</v>
      </c>
    </row>
    <row r="154" spans="1:7" s="10" customFormat="1" hidden="1" x14ac:dyDescent="0.2">
      <c r="A154" s="22">
        <v>1504</v>
      </c>
      <c r="B154" s="22" t="s">
        <v>553</v>
      </c>
      <c r="C154" s="10">
        <v>1</v>
      </c>
      <c r="D154" s="10" t="s">
        <v>183</v>
      </c>
      <c r="E154" s="10" t="s">
        <v>184</v>
      </c>
      <c r="F154" s="10">
        <v>504</v>
      </c>
      <c r="G154" s="22" t="str">
        <f t="shared" si="269"/>
        <v>1504</v>
      </c>
    </row>
    <row r="155" spans="1:7" s="10" customFormat="1" hidden="1" x14ac:dyDescent="0.2">
      <c r="A155" s="22">
        <v>1505</v>
      </c>
      <c r="B155" s="22" t="s">
        <v>557</v>
      </c>
      <c r="C155" s="10">
        <v>1</v>
      </c>
      <c r="E155" s="10" t="s">
        <v>185</v>
      </c>
      <c r="F155" s="10">
        <v>505</v>
      </c>
      <c r="G155" s="22" t="str">
        <f t="shared" si="269"/>
        <v>1505</v>
      </c>
    </row>
    <row r="156" spans="1:7" s="10" customFormat="1" hidden="1" x14ac:dyDescent="0.2">
      <c r="A156" s="22">
        <v>1506</v>
      </c>
      <c r="B156" s="22" t="s">
        <v>553</v>
      </c>
      <c r="C156" s="10">
        <v>1</v>
      </c>
      <c r="E156" s="10" t="s">
        <v>186</v>
      </c>
      <c r="F156" s="10">
        <v>506</v>
      </c>
      <c r="G156" s="22" t="str">
        <f t="shared" si="269"/>
        <v>1506</v>
      </c>
    </row>
    <row r="157" spans="1:7" s="10" customFormat="1" hidden="1" x14ac:dyDescent="0.2">
      <c r="A157" s="22">
        <v>1507</v>
      </c>
      <c r="B157" s="22" t="s">
        <v>558</v>
      </c>
      <c r="C157" s="10">
        <v>1</v>
      </c>
      <c r="E157" s="10" t="s">
        <v>187</v>
      </c>
      <c r="F157" s="10">
        <v>507</v>
      </c>
      <c r="G157" s="22" t="str">
        <f t="shared" si="269"/>
        <v>1507</v>
      </c>
    </row>
    <row r="158" spans="1:7" s="10" customFormat="1" hidden="1" x14ac:dyDescent="0.2">
      <c r="A158" s="22">
        <v>1508</v>
      </c>
      <c r="B158" s="22" t="s">
        <v>553</v>
      </c>
      <c r="C158" s="10">
        <v>1</v>
      </c>
      <c r="D158" s="10" t="s">
        <v>39</v>
      </c>
      <c r="E158" s="10" t="s">
        <v>188</v>
      </c>
      <c r="F158" s="10">
        <v>508</v>
      </c>
      <c r="G158" s="22" t="str">
        <f t="shared" si="269"/>
        <v>1508</v>
      </c>
    </row>
    <row r="159" spans="1:7" s="10" customFormat="1" hidden="1" x14ac:dyDescent="0.2">
      <c r="A159" s="22">
        <v>1509</v>
      </c>
      <c r="B159" s="22" t="s">
        <v>558</v>
      </c>
      <c r="C159" s="10">
        <v>1</v>
      </c>
      <c r="E159" s="10" t="s">
        <v>189</v>
      </c>
      <c r="F159" s="10">
        <v>509</v>
      </c>
      <c r="G159" s="22" t="str">
        <f t="shared" si="269"/>
        <v>1509</v>
      </c>
    </row>
    <row r="160" spans="1:7" s="10" customFormat="1" hidden="1" x14ac:dyDescent="0.2">
      <c r="A160" s="22">
        <v>1510</v>
      </c>
      <c r="B160" s="22" t="s">
        <v>553</v>
      </c>
      <c r="C160" s="10">
        <v>1</v>
      </c>
      <c r="E160" s="10" t="s">
        <v>190</v>
      </c>
      <c r="F160" s="10">
        <v>510</v>
      </c>
      <c r="G160" s="22" t="str">
        <f t="shared" si="269"/>
        <v>1510</v>
      </c>
    </row>
    <row r="161" spans="1:7" s="10" customFormat="1" hidden="1" x14ac:dyDescent="0.2">
      <c r="A161" s="22">
        <v>1511</v>
      </c>
      <c r="B161" s="22" t="s">
        <v>553</v>
      </c>
      <c r="C161" s="10">
        <v>1</v>
      </c>
      <c r="E161" s="10" t="s">
        <v>191</v>
      </c>
      <c r="F161" s="10">
        <v>511</v>
      </c>
      <c r="G161" s="22" t="str">
        <f t="shared" si="269"/>
        <v>1511</v>
      </c>
    </row>
    <row r="162" spans="1:7" s="10" customFormat="1" hidden="1" x14ac:dyDescent="0.2">
      <c r="A162" s="22">
        <v>1512</v>
      </c>
      <c r="B162" s="22" t="s">
        <v>553</v>
      </c>
      <c r="C162" s="10">
        <v>1</v>
      </c>
      <c r="E162" s="10" t="s">
        <v>192</v>
      </c>
      <c r="F162" s="10">
        <v>512</v>
      </c>
      <c r="G162" s="22" t="str">
        <f t="shared" si="269"/>
        <v>1512</v>
      </c>
    </row>
    <row r="163" spans="1:7" s="10" customFormat="1" hidden="1" x14ac:dyDescent="0.2">
      <c r="A163" s="22">
        <v>1513</v>
      </c>
      <c r="B163" s="22" t="s">
        <v>558</v>
      </c>
      <c r="C163" s="10">
        <v>1</v>
      </c>
      <c r="D163" s="10" t="s">
        <v>193</v>
      </c>
      <c r="E163" s="10" t="s">
        <v>562</v>
      </c>
      <c r="F163" s="10">
        <v>513</v>
      </c>
      <c r="G163" s="22" t="str">
        <f t="shared" si="269"/>
        <v>1513</v>
      </c>
    </row>
    <row r="164" spans="1:7" s="10" customFormat="1" hidden="1" x14ac:dyDescent="0.2">
      <c r="A164" s="22">
        <v>1514</v>
      </c>
      <c r="B164" s="22" t="s">
        <v>553</v>
      </c>
      <c r="C164" s="10">
        <v>1</v>
      </c>
      <c r="D164" s="10" t="s">
        <v>62</v>
      </c>
      <c r="E164" s="10" t="s">
        <v>194</v>
      </c>
      <c r="F164" s="10">
        <v>514</v>
      </c>
      <c r="G164" s="22" t="str">
        <f t="shared" si="269"/>
        <v>1514</v>
      </c>
    </row>
    <row r="165" spans="1:7" s="10" customFormat="1" hidden="1" x14ac:dyDescent="0.2">
      <c r="A165" s="22">
        <v>1515</v>
      </c>
      <c r="B165" s="22" t="s">
        <v>557</v>
      </c>
      <c r="C165" s="10">
        <v>1</v>
      </c>
      <c r="E165" s="10" t="s">
        <v>195</v>
      </c>
      <c r="F165" s="10">
        <v>515</v>
      </c>
      <c r="G165" s="22" t="str">
        <f t="shared" si="269"/>
        <v>1515</v>
      </c>
    </row>
    <row r="166" spans="1:7" s="10" customFormat="1" hidden="1" x14ac:dyDescent="0.2">
      <c r="A166" s="22">
        <v>1516</v>
      </c>
      <c r="B166" s="22" t="s">
        <v>553</v>
      </c>
      <c r="C166" s="10">
        <v>1</v>
      </c>
      <c r="E166" s="10" t="s">
        <v>196</v>
      </c>
      <c r="F166" s="10">
        <v>516</v>
      </c>
      <c r="G166" s="22" t="str">
        <f t="shared" si="269"/>
        <v>1516</v>
      </c>
    </row>
    <row r="167" spans="1:7" s="10" customFormat="1" hidden="1" x14ac:dyDescent="0.2">
      <c r="A167" s="22">
        <v>1517</v>
      </c>
      <c r="B167" s="22" t="s">
        <v>553</v>
      </c>
      <c r="C167" s="10">
        <v>1</v>
      </c>
      <c r="D167" s="10" t="s">
        <v>197</v>
      </c>
      <c r="E167" s="10" t="s">
        <v>198</v>
      </c>
      <c r="F167" s="10">
        <v>517</v>
      </c>
      <c r="G167" s="22" t="str">
        <f t="shared" si="269"/>
        <v>1517</v>
      </c>
    </row>
    <row r="168" spans="1:7" s="10" customFormat="1" hidden="1" x14ac:dyDescent="0.2">
      <c r="A168" s="22">
        <v>1518</v>
      </c>
      <c r="B168" s="22" t="s">
        <v>553</v>
      </c>
      <c r="C168" s="10">
        <v>1</v>
      </c>
      <c r="E168" s="10" t="s">
        <v>199</v>
      </c>
      <c r="F168" s="10">
        <v>518</v>
      </c>
      <c r="G168" s="22" t="str">
        <f t="shared" si="269"/>
        <v>1518</v>
      </c>
    </row>
    <row r="169" spans="1:7" s="10" customFormat="1" hidden="1" x14ac:dyDescent="0.2">
      <c r="A169" s="22">
        <v>1519</v>
      </c>
      <c r="B169" s="22" t="s">
        <v>553</v>
      </c>
      <c r="C169" s="10">
        <v>1</v>
      </c>
      <c r="D169" s="10" t="s">
        <v>88</v>
      </c>
      <c r="E169" s="10" t="s">
        <v>200</v>
      </c>
      <c r="F169" s="10">
        <v>519</v>
      </c>
      <c r="G169" s="22" t="str">
        <f t="shared" si="269"/>
        <v>1519</v>
      </c>
    </row>
    <row r="170" spans="1:7" s="10" customFormat="1" hidden="1" x14ac:dyDescent="0.2">
      <c r="A170" s="22">
        <v>1520</v>
      </c>
      <c r="B170" s="22" t="s">
        <v>553</v>
      </c>
      <c r="C170" s="10">
        <v>1</v>
      </c>
      <c r="E170" s="10" t="s">
        <v>201</v>
      </c>
      <c r="F170" s="10">
        <v>520</v>
      </c>
      <c r="G170" s="22" t="str">
        <f t="shared" si="269"/>
        <v>1520</v>
      </c>
    </row>
    <row r="171" spans="1:7" s="10" customFormat="1" hidden="1" x14ac:dyDescent="0.2">
      <c r="A171" s="22">
        <v>1521</v>
      </c>
      <c r="B171" s="22" t="s">
        <v>558</v>
      </c>
      <c r="C171" s="10">
        <v>1</v>
      </c>
      <c r="D171" s="10" t="s">
        <v>99</v>
      </c>
      <c r="E171" s="10" t="s">
        <v>202</v>
      </c>
      <c r="F171" s="10">
        <v>521</v>
      </c>
      <c r="G171" s="22" t="str">
        <f t="shared" si="269"/>
        <v>1521</v>
      </c>
    </row>
    <row r="172" spans="1:7" s="10" customFormat="1" hidden="1" x14ac:dyDescent="0.2">
      <c r="A172" s="22">
        <v>1522</v>
      </c>
      <c r="B172" s="22" t="s">
        <v>553</v>
      </c>
      <c r="C172" s="10">
        <v>1</v>
      </c>
      <c r="E172" s="10" t="s">
        <v>203</v>
      </c>
      <c r="F172" s="10">
        <v>522</v>
      </c>
      <c r="G172" s="22" t="str">
        <f t="shared" si="269"/>
        <v>1522</v>
      </c>
    </row>
    <row r="173" spans="1:7" s="10" customFormat="1" hidden="1" x14ac:dyDescent="0.2">
      <c r="A173" s="22">
        <v>1523</v>
      </c>
      <c r="B173" s="22" t="s">
        <v>557</v>
      </c>
      <c r="C173" s="10">
        <v>1</v>
      </c>
      <c r="E173" s="10" t="s">
        <v>204</v>
      </c>
      <c r="F173" s="10">
        <v>523</v>
      </c>
      <c r="G173" s="22" t="str">
        <f t="shared" si="269"/>
        <v>1523</v>
      </c>
    </row>
    <row r="174" spans="1:7" s="10" customFormat="1" hidden="1" x14ac:dyDescent="0.2">
      <c r="A174" s="22">
        <v>1524</v>
      </c>
      <c r="B174" s="22" t="s">
        <v>553</v>
      </c>
      <c r="C174" s="10">
        <v>1</v>
      </c>
      <c r="D174" s="10" t="s">
        <v>109</v>
      </c>
      <c r="E174" s="10" t="s">
        <v>205</v>
      </c>
      <c r="F174" s="10">
        <v>524</v>
      </c>
      <c r="G174" s="22" t="str">
        <f t="shared" si="269"/>
        <v>1524</v>
      </c>
    </row>
    <row r="175" spans="1:7" s="10" customFormat="1" hidden="1" x14ac:dyDescent="0.2">
      <c r="A175" s="22">
        <v>1525</v>
      </c>
      <c r="B175" s="22" t="s">
        <v>558</v>
      </c>
      <c r="C175" s="10">
        <v>1</v>
      </c>
      <c r="E175" s="10" t="s">
        <v>206</v>
      </c>
      <c r="F175" s="10">
        <v>525</v>
      </c>
      <c r="G175" s="22" t="str">
        <f t="shared" si="269"/>
        <v>1525</v>
      </c>
    </row>
    <row r="176" spans="1:7" s="10" customFormat="1" hidden="1" x14ac:dyDescent="0.2">
      <c r="A176" s="22">
        <v>1526</v>
      </c>
      <c r="B176" s="22" t="s">
        <v>553</v>
      </c>
      <c r="C176" s="10">
        <v>1</v>
      </c>
      <c r="D176" s="10" t="s">
        <v>118</v>
      </c>
      <c r="E176" s="10" t="s">
        <v>207</v>
      </c>
      <c r="F176" s="10">
        <v>526</v>
      </c>
      <c r="G176" s="22" t="str">
        <f t="shared" si="269"/>
        <v>1526</v>
      </c>
    </row>
    <row r="177" spans="1:7" s="10" customFormat="1" hidden="1" x14ac:dyDescent="0.2">
      <c r="A177" s="22">
        <v>1527</v>
      </c>
      <c r="B177" s="22" t="s">
        <v>558</v>
      </c>
      <c r="C177" s="10">
        <v>1</v>
      </c>
      <c r="E177" s="10" t="s">
        <v>208</v>
      </c>
      <c r="F177" s="10">
        <v>527</v>
      </c>
      <c r="G177" s="22" t="str">
        <f t="shared" si="269"/>
        <v>1527</v>
      </c>
    </row>
    <row r="178" spans="1:7" s="10" customFormat="1" hidden="1" x14ac:dyDescent="0.2">
      <c r="A178" s="22">
        <v>1528</v>
      </c>
      <c r="B178" s="22" t="s">
        <v>553</v>
      </c>
      <c r="C178" s="10">
        <v>1</v>
      </c>
      <c r="E178" s="10" t="s">
        <v>209</v>
      </c>
      <c r="F178" s="10">
        <v>528</v>
      </c>
      <c r="G178" s="22" t="str">
        <f t="shared" si="269"/>
        <v>1528</v>
      </c>
    </row>
    <row r="179" spans="1:7" s="10" customFormat="1" hidden="1" x14ac:dyDescent="0.2">
      <c r="A179" s="22">
        <v>1529</v>
      </c>
      <c r="B179" s="22" t="s">
        <v>558</v>
      </c>
      <c r="C179" s="10">
        <v>1</v>
      </c>
      <c r="D179" s="10" t="s">
        <v>137</v>
      </c>
      <c r="E179" s="10" t="s">
        <v>210</v>
      </c>
      <c r="F179" s="10">
        <v>529</v>
      </c>
      <c r="G179" s="22" t="str">
        <f t="shared" si="269"/>
        <v>1529</v>
      </c>
    </row>
    <row r="180" spans="1:7" s="10" customFormat="1" hidden="1" x14ac:dyDescent="0.2">
      <c r="A180" s="22">
        <v>1530</v>
      </c>
      <c r="B180" s="22" t="s">
        <v>553</v>
      </c>
      <c r="C180" s="10">
        <v>1</v>
      </c>
      <c r="D180" s="10" t="s">
        <v>145</v>
      </c>
      <c r="E180" s="10" t="s">
        <v>211</v>
      </c>
      <c r="F180" s="10">
        <v>530</v>
      </c>
      <c r="G180" s="22" t="str">
        <f t="shared" si="269"/>
        <v>1530</v>
      </c>
    </row>
    <row r="181" spans="1:7" s="10" customFormat="1" hidden="1" x14ac:dyDescent="0.2">
      <c r="A181" s="22">
        <v>1531</v>
      </c>
      <c r="B181" s="22" t="s">
        <v>553</v>
      </c>
      <c r="C181" s="10">
        <v>1</v>
      </c>
      <c r="D181" s="10" t="s">
        <v>151</v>
      </c>
      <c r="E181" s="10" t="s">
        <v>212</v>
      </c>
      <c r="F181" s="10">
        <v>531</v>
      </c>
      <c r="G181" s="22" t="str">
        <f t="shared" si="269"/>
        <v>1531</v>
      </c>
    </row>
    <row r="182" spans="1:7" s="10" customFormat="1" hidden="1" x14ac:dyDescent="0.2">
      <c r="A182" s="22">
        <v>1532</v>
      </c>
      <c r="B182" s="22" t="s">
        <v>553</v>
      </c>
      <c r="C182" s="10">
        <v>1</v>
      </c>
      <c r="E182" s="10" t="s">
        <v>213</v>
      </c>
      <c r="F182" s="10">
        <v>532</v>
      </c>
      <c r="G182" s="22" t="str">
        <f>CONCATENATE(C182,F182)</f>
        <v>1532</v>
      </c>
    </row>
    <row r="183" spans="1:7" s="10" customFormat="1" hidden="1" x14ac:dyDescent="0.2">
      <c r="A183" s="22">
        <v>1533</v>
      </c>
      <c r="B183" s="22" t="s">
        <v>553</v>
      </c>
      <c r="C183" s="10">
        <v>1</v>
      </c>
      <c r="D183" s="10" t="s">
        <v>159</v>
      </c>
      <c r="E183" s="10" t="s">
        <v>214</v>
      </c>
      <c r="F183" s="10">
        <v>533</v>
      </c>
      <c r="G183" s="22" t="str">
        <f t="shared" si="269"/>
        <v>1533</v>
      </c>
    </row>
    <row r="184" spans="1:7" s="10" customFormat="1" hidden="1" x14ac:dyDescent="0.2">
      <c r="A184" s="22">
        <v>2101</v>
      </c>
      <c r="B184" s="22" t="s">
        <v>563</v>
      </c>
      <c r="C184" s="10">
        <v>2</v>
      </c>
      <c r="D184" s="10" t="s">
        <v>215</v>
      </c>
      <c r="E184" s="10" t="s">
        <v>216</v>
      </c>
      <c r="F184" s="10">
        <v>101</v>
      </c>
      <c r="G184" s="22" t="str">
        <f>CONCATENATE(C184,F184)</f>
        <v>2101</v>
      </c>
    </row>
    <row r="185" spans="1:7" s="10" customFormat="1" hidden="1" x14ac:dyDescent="0.2">
      <c r="A185" s="22">
        <v>2102</v>
      </c>
      <c r="B185" s="22" t="s">
        <v>563</v>
      </c>
      <c r="C185" s="10">
        <v>2</v>
      </c>
      <c r="E185" s="10" t="s">
        <v>217</v>
      </c>
      <c r="F185" s="10">
        <v>102</v>
      </c>
      <c r="G185" s="22" t="str">
        <f t="shared" si="269"/>
        <v>2102</v>
      </c>
    </row>
    <row r="186" spans="1:7" s="10" customFormat="1" hidden="1" x14ac:dyDescent="0.2">
      <c r="A186" s="22">
        <v>2103</v>
      </c>
      <c r="B186" s="22" t="s">
        <v>563</v>
      </c>
      <c r="C186" s="10">
        <v>2</v>
      </c>
      <c r="E186" s="10" t="s">
        <v>218</v>
      </c>
      <c r="F186" s="10">
        <v>103</v>
      </c>
      <c r="G186" s="22" t="str">
        <f t="shared" si="269"/>
        <v>2103</v>
      </c>
    </row>
    <row r="187" spans="1:7" s="10" customFormat="1" hidden="1" x14ac:dyDescent="0.2">
      <c r="A187" s="22">
        <v>2104</v>
      </c>
      <c r="B187" s="22" t="s">
        <v>563</v>
      </c>
      <c r="C187" s="10">
        <v>2</v>
      </c>
      <c r="E187" s="10" t="s">
        <v>219</v>
      </c>
      <c r="F187" s="10">
        <v>104</v>
      </c>
      <c r="G187" s="22" t="str">
        <f t="shared" si="269"/>
        <v>2104</v>
      </c>
    </row>
    <row r="188" spans="1:7" s="10" customFormat="1" hidden="1" x14ac:dyDescent="0.2">
      <c r="A188" s="22">
        <v>2105</v>
      </c>
      <c r="B188" s="22" t="s">
        <v>563</v>
      </c>
      <c r="C188" s="10">
        <v>2</v>
      </c>
      <c r="E188" s="10" t="s">
        <v>220</v>
      </c>
      <c r="F188" s="10">
        <v>105</v>
      </c>
      <c r="G188" s="22" t="str">
        <f t="shared" si="269"/>
        <v>2105</v>
      </c>
    </row>
    <row r="189" spans="1:7" s="10" customFormat="1" hidden="1" x14ac:dyDescent="0.2">
      <c r="A189" s="22">
        <v>2106</v>
      </c>
      <c r="B189" s="22" t="s">
        <v>563</v>
      </c>
      <c r="C189" s="10">
        <v>2</v>
      </c>
      <c r="E189" s="10" t="s">
        <v>221</v>
      </c>
      <c r="F189" s="10">
        <v>106</v>
      </c>
      <c r="G189" s="22" t="str">
        <f t="shared" si="269"/>
        <v>2106</v>
      </c>
    </row>
    <row r="190" spans="1:7" s="10" customFormat="1" hidden="1" x14ac:dyDescent="0.2">
      <c r="A190" s="22">
        <v>2107</v>
      </c>
      <c r="B190" s="22" t="s">
        <v>563</v>
      </c>
      <c r="C190" s="10">
        <v>2</v>
      </c>
      <c r="E190" s="10" t="s">
        <v>222</v>
      </c>
      <c r="F190" s="10">
        <v>107</v>
      </c>
      <c r="G190" s="22" t="str">
        <f t="shared" si="269"/>
        <v>2107</v>
      </c>
    </row>
    <row r="191" spans="1:7" s="10" customFormat="1" hidden="1" x14ac:dyDescent="0.2">
      <c r="A191" s="22">
        <v>2108</v>
      </c>
      <c r="B191" s="22" t="s">
        <v>563</v>
      </c>
      <c r="C191" s="10">
        <v>2</v>
      </c>
      <c r="E191" s="10" t="s">
        <v>223</v>
      </c>
      <c r="F191" s="10">
        <v>108</v>
      </c>
      <c r="G191" s="22" t="str">
        <f t="shared" si="269"/>
        <v>2108</v>
      </c>
    </row>
    <row r="192" spans="1:7" s="10" customFormat="1" hidden="1" x14ac:dyDescent="0.2">
      <c r="A192" s="22">
        <v>2109</v>
      </c>
      <c r="B192" s="22" t="s">
        <v>563</v>
      </c>
      <c r="C192" s="10">
        <v>2</v>
      </c>
      <c r="E192" s="10" t="s">
        <v>224</v>
      </c>
      <c r="F192" s="10">
        <v>109</v>
      </c>
      <c r="G192" s="22" t="str">
        <f t="shared" si="269"/>
        <v>2109</v>
      </c>
    </row>
    <row r="193" spans="1:13" hidden="1" x14ac:dyDescent="0.2">
      <c r="A193" s="22">
        <v>2110</v>
      </c>
      <c r="B193" s="22" t="s">
        <v>563</v>
      </c>
      <c r="C193" s="10">
        <v>2</v>
      </c>
      <c r="E193" s="10" t="s">
        <v>225</v>
      </c>
      <c r="F193" s="10">
        <v>110</v>
      </c>
      <c r="G193" s="22" t="str">
        <f t="shared" si="269"/>
        <v>2110</v>
      </c>
      <c r="H193" s="10"/>
      <c r="M193" s="10"/>
    </row>
    <row r="194" spans="1:13" hidden="1" x14ac:dyDescent="0.2">
      <c r="A194" s="22">
        <v>2111</v>
      </c>
      <c r="B194" s="22" t="s">
        <v>601</v>
      </c>
      <c r="C194" s="10">
        <v>2</v>
      </c>
      <c r="E194" s="10" t="s">
        <v>602</v>
      </c>
      <c r="F194" s="10">
        <v>111</v>
      </c>
      <c r="G194" s="22" t="str">
        <f>CONCATENATE(C194,F194)</f>
        <v>2111</v>
      </c>
      <c r="H194" s="10"/>
      <c r="M194" s="10"/>
    </row>
    <row r="195" spans="1:13" hidden="1" x14ac:dyDescent="0.2">
      <c r="A195" s="22">
        <v>2112</v>
      </c>
      <c r="B195" s="22" t="s">
        <v>563</v>
      </c>
      <c r="C195" s="10">
        <v>2</v>
      </c>
      <c r="D195" s="10" t="s">
        <v>226</v>
      </c>
      <c r="E195" s="10" t="s">
        <v>227</v>
      </c>
      <c r="F195" s="10">
        <v>112</v>
      </c>
      <c r="G195" s="22" t="str">
        <f t="shared" ref="G195:G234" si="270">CONCATENATE(C195,F195)</f>
        <v>2112</v>
      </c>
      <c r="H195" s="10"/>
      <c r="M195" s="10"/>
    </row>
    <row r="196" spans="1:13" hidden="1" x14ac:dyDescent="0.2">
      <c r="A196" s="22">
        <v>2113</v>
      </c>
      <c r="B196" s="22" t="s">
        <v>563</v>
      </c>
      <c r="C196" s="10">
        <v>2</v>
      </c>
      <c r="E196" s="10" t="s">
        <v>228</v>
      </c>
      <c r="F196" s="10">
        <v>113</v>
      </c>
      <c r="G196" s="22" t="str">
        <f t="shared" si="270"/>
        <v>2113</v>
      </c>
      <c r="H196" s="10"/>
      <c r="M196" s="10"/>
    </row>
    <row r="197" spans="1:13" hidden="1" x14ac:dyDescent="0.2">
      <c r="A197" s="22">
        <v>2114</v>
      </c>
      <c r="B197" s="22" t="s">
        <v>563</v>
      </c>
      <c r="C197" s="10">
        <v>2</v>
      </c>
      <c r="E197" s="10" t="s">
        <v>229</v>
      </c>
      <c r="F197" s="10">
        <v>114</v>
      </c>
      <c r="G197" s="22" t="str">
        <f t="shared" si="270"/>
        <v>2114</v>
      </c>
      <c r="H197" s="10"/>
      <c r="M197" s="10"/>
    </row>
    <row r="198" spans="1:13" hidden="1" x14ac:dyDescent="0.2">
      <c r="A198" s="22">
        <v>2115</v>
      </c>
      <c r="B198" s="22" t="s">
        <v>563</v>
      </c>
      <c r="C198" s="10">
        <v>2</v>
      </c>
      <c r="E198" s="10" t="s">
        <v>230</v>
      </c>
      <c r="F198" s="10">
        <v>115</v>
      </c>
      <c r="G198" s="22" t="str">
        <f t="shared" si="270"/>
        <v>2115</v>
      </c>
      <c r="H198" s="10"/>
      <c r="M198" s="10"/>
    </row>
    <row r="199" spans="1:13" hidden="1" x14ac:dyDescent="0.2">
      <c r="A199" s="22">
        <v>2116</v>
      </c>
      <c r="B199" s="22" t="s">
        <v>563</v>
      </c>
      <c r="C199" s="10">
        <v>2</v>
      </c>
      <c r="E199" s="10" t="s">
        <v>231</v>
      </c>
      <c r="F199" s="10">
        <v>116</v>
      </c>
      <c r="G199" s="22" t="str">
        <f t="shared" si="270"/>
        <v>2116</v>
      </c>
      <c r="H199" s="10"/>
      <c r="M199" s="10"/>
    </row>
    <row r="200" spans="1:13" hidden="1" x14ac:dyDescent="0.2">
      <c r="A200" s="22">
        <v>2117</v>
      </c>
      <c r="B200" s="22" t="s">
        <v>563</v>
      </c>
      <c r="C200" s="10">
        <v>2</v>
      </c>
      <c r="D200" s="10" t="s">
        <v>232</v>
      </c>
      <c r="E200" s="10" t="s">
        <v>233</v>
      </c>
      <c r="F200" s="10">
        <v>117</v>
      </c>
      <c r="G200" s="22" t="str">
        <f t="shared" si="270"/>
        <v>2117</v>
      </c>
      <c r="H200" s="10"/>
      <c r="M200" s="10"/>
    </row>
    <row r="201" spans="1:13" hidden="1" x14ac:dyDescent="0.2">
      <c r="A201" s="22">
        <v>2118</v>
      </c>
      <c r="B201" s="22" t="s">
        <v>563</v>
      </c>
      <c r="C201" s="10">
        <v>2</v>
      </c>
      <c r="E201" s="10" t="s">
        <v>234</v>
      </c>
      <c r="F201" s="10">
        <v>118</v>
      </c>
      <c r="G201" s="22" t="str">
        <f t="shared" si="270"/>
        <v>2118</v>
      </c>
      <c r="H201" s="10"/>
      <c r="M201" s="10"/>
    </row>
    <row r="202" spans="1:13" hidden="1" x14ac:dyDescent="0.2">
      <c r="A202" s="22">
        <v>2119</v>
      </c>
      <c r="B202" s="22" t="s">
        <v>563</v>
      </c>
      <c r="C202" s="10">
        <v>2</v>
      </c>
      <c r="E202" s="10" t="s">
        <v>235</v>
      </c>
      <c r="F202" s="10">
        <v>119</v>
      </c>
      <c r="G202" s="22" t="str">
        <f t="shared" si="270"/>
        <v>2119</v>
      </c>
      <c r="H202" s="10"/>
      <c r="M202" s="10"/>
    </row>
    <row r="203" spans="1:13" hidden="1" x14ac:dyDescent="0.2">
      <c r="A203" s="22">
        <v>2120</v>
      </c>
      <c r="B203" s="22" t="s">
        <v>563</v>
      </c>
      <c r="C203" s="10">
        <v>2</v>
      </c>
      <c r="E203" s="10" t="s">
        <v>236</v>
      </c>
      <c r="F203" s="10">
        <v>120</v>
      </c>
      <c r="G203" s="22" t="str">
        <f t="shared" si="270"/>
        <v>2120</v>
      </c>
      <c r="H203" s="10"/>
      <c r="M203" s="10"/>
    </row>
    <row r="204" spans="1:13" hidden="1" x14ac:dyDescent="0.2">
      <c r="A204" s="22">
        <v>2121</v>
      </c>
      <c r="B204" s="22" t="s">
        <v>563</v>
      </c>
      <c r="C204" s="10">
        <v>2</v>
      </c>
      <c r="E204" s="10" t="s">
        <v>237</v>
      </c>
      <c r="F204" s="10">
        <v>121</v>
      </c>
      <c r="G204" s="22" t="str">
        <f t="shared" si="270"/>
        <v>2121</v>
      </c>
      <c r="H204" s="10"/>
      <c r="M204" s="10"/>
    </row>
    <row r="205" spans="1:13" hidden="1" x14ac:dyDescent="0.2">
      <c r="A205" s="22">
        <v>2122</v>
      </c>
      <c r="B205" s="22" t="s">
        <v>563</v>
      </c>
      <c r="C205" s="10">
        <v>2</v>
      </c>
      <c r="E205" s="10" t="s">
        <v>238</v>
      </c>
      <c r="F205" s="10">
        <v>122</v>
      </c>
      <c r="G205" s="22" t="str">
        <f t="shared" si="270"/>
        <v>2122</v>
      </c>
      <c r="H205" s="10"/>
      <c r="M205" s="10"/>
    </row>
    <row r="206" spans="1:13" hidden="1" x14ac:dyDescent="0.2">
      <c r="A206" s="22">
        <v>2123</v>
      </c>
      <c r="B206" s="22" t="s">
        <v>563</v>
      </c>
      <c r="C206" s="10">
        <v>2</v>
      </c>
      <c r="E206" s="10" t="s">
        <v>239</v>
      </c>
      <c r="F206" s="10">
        <v>123</v>
      </c>
      <c r="G206" s="22" t="str">
        <f t="shared" si="270"/>
        <v>2123</v>
      </c>
      <c r="H206" s="10"/>
      <c r="M206" s="10"/>
    </row>
    <row r="207" spans="1:13" hidden="1" x14ac:dyDescent="0.2">
      <c r="A207" s="22">
        <v>2124</v>
      </c>
      <c r="B207" s="22" t="s">
        <v>563</v>
      </c>
      <c r="C207" s="10">
        <v>2</v>
      </c>
      <c r="E207" s="10" t="s">
        <v>240</v>
      </c>
      <c r="F207" s="10">
        <v>124</v>
      </c>
      <c r="G207" s="22" t="str">
        <f t="shared" si="270"/>
        <v>2124</v>
      </c>
      <c r="H207" s="10"/>
      <c r="M207" s="10"/>
    </row>
    <row r="208" spans="1:13" hidden="1" x14ac:dyDescent="0.2">
      <c r="A208" s="22">
        <v>2125</v>
      </c>
      <c r="B208" s="22" t="s">
        <v>563</v>
      </c>
      <c r="C208" s="10">
        <v>2</v>
      </c>
      <c r="D208" s="10" t="s">
        <v>241</v>
      </c>
      <c r="E208" s="10" t="s">
        <v>242</v>
      </c>
      <c r="F208" s="10">
        <v>125</v>
      </c>
      <c r="G208" s="22" t="str">
        <f t="shared" si="270"/>
        <v>2125</v>
      </c>
      <c r="H208" s="10"/>
      <c r="M208" s="10"/>
    </row>
    <row r="209" spans="1:13" hidden="1" x14ac:dyDescent="0.2">
      <c r="A209" s="22">
        <v>2126</v>
      </c>
      <c r="B209" s="22" t="s">
        <v>563</v>
      </c>
      <c r="C209" s="10">
        <v>2</v>
      </c>
      <c r="E209" s="10" t="s">
        <v>243</v>
      </c>
      <c r="F209" s="10">
        <v>126</v>
      </c>
      <c r="G209" s="22" t="str">
        <f t="shared" si="270"/>
        <v>2126</v>
      </c>
      <c r="H209" s="10"/>
      <c r="M209" s="10"/>
    </row>
    <row r="210" spans="1:13" hidden="1" x14ac:dyDescent="0.2">
      <c r="A210" s="22">
        <v>2127</v>
      </c>
      <c r="B210" s="22" t="s">
        <v>563</v>
      </c>
      <c r="C210" s="10">
        <v>2</v>
      </c>
      <c r="E210" s="10" t="s">
        <v>244</v>
      </c>
      <c r="F210" s="10">
        <v>127</v>
      </c>
      <c r="G210" s="22" t="str">
        <f t="shared" si="270"/>
        <v>2127</v>
      </c>
      <c r="H210" s="10"/>
      <c r="M210" s="10"/>
    </row>
    <row r="211" spans="1:13" hidden="1" x14ac:dyDescent="0.2">
      <c r="A211" s="22">
        <v>2128</v>
      </c>
      <c r="B211" s="22" t="s">
        <v>563</v>
      </c>
      <c r="C211" s="10">
        <v>2</v>
      </c>
      <c r="E211" s="10" t="s">
        <v>245</v>
      </c>
      <c r="F211" s="10">
        <v>128</v>
      </c>
      <c r="G211" s="22" t="str">
        <f t="shared" si="270"/>
        <v>2128</v>
      </c>
      <c r="H211" s="10"/>
      <c r="M211" s="10"/>
    </row>
    <row r="212" spans="1:13" hidden="1" x14ac:dyDescent="0.2">
      <c r="A212" s="22">
        <v>2129</v>
      </c>
      <c r="B212" s="22" t="s">
        <v>563</v>
      </c>
      <c r="C212" s="10">
        <v>2</v>
      </c>
      <c r="E212" s="10" t="s">
        <v>246</v>
      </c>
      <c r="F212" s="10">
        <v>129</v>
      </c>
      <c r="G212" s="22" t="str">
        <f t="shared" si="270"/>
        <v>2129</v>
      </c>
      <c r="H212" s="10"/>
      <c r="M212" s="10"/>
    </row>
    <row r="213" spans="1:13" hidden="1" x14ac:dyDescent="0.2">
      <c r="A213" s="22">
        <v>2130</v>
      </c>
      <c r="B213" s="22" t="s">
        <v>563</v>
      </c>
      <c r="C213" s="10">
        <v>2</v>
      </c>
      <c r="D213" s="10" t="s">
        <v>247</v>
      </c>
      <c r="E213" s="10" t="s">
        <v>248</v>
      </c>
      <c r="F213" s="10">
        <v>130</v>
      </c>
      <c r="G213" s="22" t="str">
        <f t="shared" si="270"/>
        <v>2130</v>
      </c>
      <c r="H213" s="10"/>
      <c r="M213" s="10"/>
    </row>
    <row r="214" spans="1:13" hidden="1" x14ac:dyDescent="0.2">
      <c r="A214" s="22">
        <v>2131</v>
      </c>
      <c r="B214" s="22" t="s">
        <v>563</v>
      </c>
      <c r="C214" s="10">
        <v>2</v>
      </c>
      <c r="E214" s="10" t="s">
        <v>249</v>
      </c>
      <c r="F214" s="10">
        <v>131</v>
      </c>
      <c r="G214" s="22" t="str">
        <f t="shared" si="270"/>
        <v>2131</v>
      </c>
      <c r="H214" s="10"/>
      <c r="M214" s="10"/>
    </row>
    <row r="215" spans="1:13" hidden="1" x14ac:dyDescent="0.2">
      <c r="A215" s="22">
        <v>2132</v>
      </c>
      <c r="B215" s="22" t="s">
        <v>563</v>
      </c>
      <c r="C215" s="10">
        <v>2</v>
      </c>
      <c r="E215" s="10" t="s">
        <v>250</v>
      </c>
      <c r="F215" s="10">
        <v>132</v>
      </c>
      <c r="G215" s="22" t="str">
        <f t="shared" si="270"/>
        <v>2132</v>
      </c>
      <c r="H215" s="10"/>
      <c r="M215" s="10"/>
    </row>
    <row r="216" spans="1:13" hidden="1" x14ac:dyDescent="0.2">
      <c r="A216" s="22">
        <v>2133</v>
      </c>
      <c r="B216" s="22" t="s">
        <v>563</v>
      </c>
      <c r="C216" s="10">
        <v>2</v>
      </c>
      <c r="E216" s="10" t="s">
        <v>251</v>
      </c>
      <c r="F216" s="10">
        <v>133</v>
      </c>
      <c r="G216" s="22" t="str">
        <f t="shared" si="270"/>
        <v>2133</v>
      </c>
      <c r="H216" s="10"/>
      <c r="M216" s="10"/>
    </row>
    <row r="217" spans="1:13" hidden="1" x14ac:dyDescent="0.2">
      <c r="A217" s="22">
        <v>2134</v>
      </c>
      <c r="B217" s="22" t="s">
        <v>563</v>
      </c>
      <c r="C217" s="10">
        <v>2</v>
      </c>
      <c r="E217" s="10" t="s">
        <v>252</v>
      </c>
      <c r="F217" s="10">
        <v>134</v>
      </c>
      <c r="G217" s="22" t="str">
        <f t="shared" si="270"/>
        <v>2134</v>
      </c>
      <c r="H217" s="10"/>
      <c r="M217" s="10"/>
    </row>
    <row r="218" spans="1:13" hidden="1" x14ac:dyDescent="0.2">
      <c r="A218" s="22">
        <v>2135</v>
      </c>
      <c r="B218" s="22" t="s">
        <v>563</v>
      </c>
      <c r="C218" s="10">
        <v>2</v>
      </c>
      <c r="E218" s="10" t="s">
        <v>253</v>
      </c>
      <c r="F218" s="10">
        <v>135</v>
      </c>
      <c r="G218" s="22" t="str">
        <f t="shared" si="270"/>
        <v>2135</v>
      </c>
      <c r="H218" s="10"/>
      <c r="M218" s="10"/>
    </row>
    <row r="219" spans="1:13" hidden="1" x14ac:dyDescent="0.2">
      <c r="A219" s="22">
        <v>2136</v>
      </c>
      <c r="B219" s="22" t="s">
        <v>563</v>
      </c>
      <c r="C219" s="10">
        <v>2</v>
      </c>
      <c r="E219" s="10" t="s">
        <v>254</v>
      </c>
      <c r="F219" s="10">
        <v>136</v>
      </c>
      <c r="G219" s="22" t="str">
        <f t="shared" si="270"/>
        <v>2136</v>
      </c>
      <c r="H219" s="10"/>
      <c r="M219" s="10"/>
    </row>
    <row r="220" spans="1:13" hidden="1" x14ac:dyDescent="0.2">
      <c r="A220" s="22">
        <v>2137</v>
      </c>
      <c r="B220" s="22" t="s">
        <v>563</v>
      </c>
      <c r="C220" s="10">
        <v>2</v>
      </c>
      <c r="E220" s="10" t="s">
        <v>255</v>
      </c>
      <c r="F220" s="10">
        <v>137</v>
      </c>
      <c r="G220" s="22" t="str">
        <f t="shared" si="270"/>
        <v>2137</v>
      </c>
      <c r="H220" s="10"/>
      <c r="M220" s="10"/>
    </row>
    <row r="221" spans="1:13" hidden="1" x14ac:dyDescent="0.2">
      <c r="A221" s="22">
        <v>2138</v>
      </c>
      <c r="B221" s="22" t="s">
        <v>563</v>
      </c>
      <c r="C221" s="10">
        <v>2</v>
      </c>
      <c r="D221" s="10" t="s">
        <v>256</v>
      </c>
      <c r="E221" s="10" t="s">
        <v>257</v>
      </c>
      <c r="F221" s="10">
        <v>138</v>
      </c>
      <c r="G221" s="22" t="str">
        <f t="shared" si="270"/>
        <v>2138</v>
      </c>
      <c r="H221" s="10"/>
      <c r="M221" s="10"/>
    </row>
    <row r="222" spans="1:13" hidden="1" x14ac:dyDescent="0.2">
      <c r="A222" s="22">
        <v>2139</v>
      </c>
      <c r="B222" s="22" t="s">
        <v>563</v>
      </c>
      <c r="C222" s="10">
        <v>2</v>
      </c>
      <c r="E222" s="10" t="s">
        <v>258</v>
      </c>
      <c r="F222" s="10">
        <v>139</v>
      </c>
      <c r="G222" s="22" t="str">
        <f t="shared" si="270"/>
        <v>2139</v>
      </c>
      <c r="H222" s="10"/>
      <c r="M222" s="10"/>
    </row>
    <row r="223" spans="1:13" hidden="1" x14ac:dyDescent="0.2">
      <c r="A223" s="22">
        <v>2140</v>
      </c>
      <c r="B223" s="22" t="s">
        <v>563</v>
      </c>
      <c r="C223" s="10">
        <v>2</v>
      </c>
      <c r="E223" s="10" t="s">
        <v>259</v>
      </c>
      <c r="F223" s="10">
        <v>140</v>
      </c>
      <c r="G223" s="22" t="str">
        <f t="shared" si="270"/>
        <v>2140</v>
      </c>
      <c r="H223" s="10"/>
      <c r="M223" s="10"/>
    </row>
    <row r="224" spans="1:13" hidden="1" x14ac:dyDescent="0.2">
      <c r="A224" s="22">
        <v>2141</v>
      </c>
      <c r="B224" s="22" t="s">
        <v>563</v>
      </c>
      <c r="C224" s="10">
        <v>2</v>
      </c>
      <c r="E224" s="10" t="s">
        <v>260</v>
      </c>
      <c r="F224" s="10">
        <v>141</v>
      </c>
      <c r="G224" s="22" t="str">
        <f t="shared" si="270"/>
        <v>2141</v>
      </c>
      <c r="H224" s="10"/>
      <c r="M224" s="10"/>
    </row>
    <row r="225" spans="1:37" hidden="1" x14ac:dyDescent="0.2">
      <c r="A225" s="22">
        <v>2142</v>
      </c>
      <c r="B225" s="22" t="s">
        <v>563</v>
      </c>
      <c r="C225" s="10">
        <v>2</v>
      </c>
      <c r="E225" s="10" t="s">
        <v>261</v>
      </c>
      <c r="F225" s="10">
        <v>142</v>
      </c>
      <c r="G225" s="22" t="str">
        <f t="shared" si="270"/>
        <v>2142</v>
      </c>
      <c r="H225" s="10"/>
      <c r="M225" s="10"/>
    </row>
    <row r="226" spans="1:37" hidden="1" x14ac:dyDescent="0.2">
      <c r="A226" s="22">
        <v>2143</v>
      </c>
      <c r="B226" s="22" t="s">
        <v>563</v>
      </c>
      <c r="C226" s="10">
        <v>2</v>
      </c>
      <c r="E226" s="10" t="s">
        <v>262</v>
      </c>
      <c r="F226" s="10">
        <v>143</v>
      </c>
      <c r="G226" s="22" t="str">
        <f t="shared" si="270"/>
        <v>2143</v>
      </c>
      <c r="H226" s="10"/>
      <c r="M226" s="10"/>
    </row>
    <row r="227" spans="1:37" hidden="1" x14ac:dyDescent="0.2">
      <c r="A227" s="22">
        <v>2144</v>
      </c>
      <c r="B227" s="22" t="s">
        <v>563</v>
      </c>
      <c r="C227" s="10">
        <v>2</v>
      </c>
      <c r="E227" s="10" t="s">
        <v>263</v>
      </c>
      <c r="F227" s="10">
        <v>144</v>
      </c>
      <c r="G227" s="22" t="str">
        <f t="shared" si="270"/>
        <v>2144</v>
      </c>
      <c r="H227" s="10"/>
      <c r="M227" s="10"/>
    </row>
    <row r="228" spans="1:37" hidden="1" x14ac:dyDescent="0.2">
      <c r="A228" s="22">
        <v>2145</v>
      </c>
      <c r="B228" s="22" t="s">
        <v>563</v>
      </c>
      <c r="C228" s="10">
        <v>2</v>
      </c>
      <c r="E228" s="10" t="s">
        <v>264</v>
      </c>
      <c r="F228" s="10">
        <v>145</v>
      </c>
      <c r="G228" s="22" t="str">
        <f t="shared" si="270"/>
        <v>2145</v>
      </c>
      <c r="H228" s="10"/>
      <c r="M228" s="10"/>
    </row>
    <row r="229" spans="1:37" hidden="1" x14ac:dyDescent="0.2">
      <c r="A229" s="22">
        <v>2146</v>
      </c>
      <c r="B229" s="22" t="s">
        <v>563</v>
      </c>
      <c r="C229" s="10">
        <v>2</v>
      </c>
      <c r="D229" s="10" t="s">
        <v>265</v>
      </c>
      <c r="E229" s="10" t="s">
        <v>266</v>
      </c>
      <c r="F229" s="10">
        <v>146</v>
      </c>
      <c r="G229" s="22" t="str">
        <f t="shared" si="270"/>
        <v>2146</v>
      </c>
      <c r="H229" s="10"/>
      <c r="M229" s="10"/>
    </row>
    <row r="230" spans="1:37" hidden="1" x14ac:dyDescent="0.2">
      <c r="A230" s="22">
        <v>2147</v>
      </c>
      <c r="B230" s="22" t="s">
        <v>563</v>
      </c>
      <c r="C230" s="10">
        <v>2</v>
      </c>
      <c r="E230" s="10" t="s">
        <v>267</v>
      </c>
      <c r="F230" s="10">
        <v>147</v>
      </c>
      <c r="G230" s="22" t="str">
        <f t="shared" si="270"/>
        <v>2147</v>
      </c>
      <c r="H230" s="10"/>
      <c r="M230" s="10"/>
    </row>
    <row r="231" spans="1:37" hidden="1" x14ac:dyDescent="0.2">
      <c r="A231" s="22">
        <v>2148</v>
      </c>
      <c r="B231" s="22" t="s">
        <v>563</v>
      </c>
      <c r="C231" s="10">
        <v>2</v>
      </c>
      <c r="E231" s="10" t="s">
        <v>268</v>
      </c>
      <c r="F231" s="10">
        <v>148</v>
      </c>
      <c r="G231" s="22" t="str">
        <f t="shared" si="270"/>
        <v>2148</v>
      </c>
      <c r="H231" s="10"/>
      <c r="M231" s="10"/>
    </row>
    <row r="232" spans="1:37" hidden="1" x14ac:dyDescent="0.2">
      <c r="A232" s="22">
        <v>2149</v>
      </c>
      <c r="B232" s="22" t="s">
        <v>563</v>
      </c>
      <c r="C232" s="10">
        <v>2</v>
      </c>
      <c r="E232" s="10" t="s">
        <v>269</v>
      </c>
      <c r="F232" s="10">
        <v>149</v>
      </c>
      <c r="G232" s="22" t="str">
        <f t="shared" si="270"/>
        <v>2149</v>
      </c>
      <c r="H232" s="10"/>
      <c r="M232" s="10"/>
    </row>
    <row r="233" spans="1:37" hidden="1" x14ac:dyDescent="0.2">
      <c r="A233" s="22">
        <v>2150</v>
      </c>
      <c r="B233" s="22" t="s">
        <v>563</v>
      </c>
      <c r="C233" s="10">
        <v>2</v>
      </c>
      <c r="E233" s="10" t="s">
        <v>270</v>
      </c>
      <c r="F233" s="10">
        <v>150</v>
      </c>
      <c r="G233" s="22" t="str">
        <f t="shared" si="270"/>
        <v>2150</v>
      </c>
      <c r="H233" s="10"/>
      <c r="M233" s="10"/>
    </row>
    <row r="234" spans="1:37" hidden="1" x14ac:dyDescent="0.2">
      <c r="A234" s="22">
        <v>2151</v>
      </c>
      <c r="B234" s="22" t="s">
        <v>563</v>
      </c>
      <c r="C234" s="10">
        <v>2</v>
      </c>
      <c r="E234" s="10" t="s">
        <v>271</v>
      </c>
      <c r="F234" s="10">
        <v>151</v>
      </c>
      <c r="G234" s="22" t="str">
        <f t="shared" si="270"/>
        <v>2151</v>
      </c>
      <c r="H234" s="10"/>
      <c r="M234" s="10"/>
    </row>
    <row r="235" spans="1:37" hidden="1" x14ac:dyDescent="0.2">
      <c r="A235" s="22">
        <v>2152</v>
      </c>
      <c r="B235" s="22" t="s">
        <v>563</v>
      </c>
      <c r="C235" s="10">
        <v>2</v>
      </c>
      <c r="E235" s="10" t="s">
        <v>272</v>
      </c>
      <c r="F235" s="10">
        <v>152</v>
      </c>
      <c r="G235" s="22" t="str">
        <f t="shared" ref="G235:G258" si="271">CONCATENATE(C235,F235)</f>
        <v>2152</v>
      </c>
      <c r="H235" s="10"/>
      <c r="M235" s="10"/>
      <c r="AF235" s="22"/>
      <c r="AK235" s="22"/>
    </row>
    <row r="236" spans="1:37" hidden="1" x14ac:dyDescent="0.2">
      <c r="A236" s="22">
        <v>2501</v>
      </c>
      <c r="B236" s="22" t="s">
        <v>563</v>
      </c>
      <c r="C236" s="10">
        <v>2</v>
      </c>
      <c r="D236" s="10" t="s">
        <v>232</v>
      </c>
      <c r="E236" s="10" t="s">
        <v>273</v>
      </c>
      <c r="F236" s="10">
        <v>501</v>
      </c>
      <c r="G236" s="22" t="str">
        <f t="shared" si="271"/>
        <v>2501</v>
      </c>
      <c r="H236" s="10"/>
      <c r="M236" s="10"/>
      <c r="AF236" s="22"/>
      <c r="AK236" s="22"/>
    </row>
    <row r="237" spans="1:37" hidden="1" x14ac:dyDescent="0.2">
      <c r="A237" s="22">
        <v>2502</v>
      </c>
      <c r="B237" s="22" t="s">
        <v>563</v>
      </c>
      <c r="C237" s="10">
        <v>2</v>
      </c>
      <c r="E237" s="10" t="s">
        <v>274</v>
      </c>
      <c r="F237" s="10">
        <v>502</v>
      </c>
      <c r="G237" s="22" t="str">
        <f t="shared" si="271"/>
        <v>2502</v>
      </c>
      <c r="H237" s="10"/>
      <c r="M237" s="10"/>
      <c r="AF237" s="22"/>
      <c r="AK237" s="22"/>
    </row>
    <row r="238" spans="1:37" hidden="1" x14ac:dyDescent="0.2">
      <c r="A238" s="22">
        <v>2503</v>
      </c>
      <c r="B238" s="22" t="s">
        <v>563</v>
      </c>
      <c r="C238" s="10">
        <v>2</v>
      </c>
      <c r="D238" s="10" t="s">
        <v>241</v>
      </c>
      <c r="E238" s="10" t="s">
        <v>275</v>
      </c>
      <c r="F238" s="10">
        <v>503</v>
      </c>
      <c r="G238" s="22" t="str">
        <f t="shared" si="271"/>
        <v>2503</v>
      </c>
      <c r="H238" s="10"/>
      <c r="M238" s="10"/>
      <c r="AF238" s="22"/>
      <c r="AK238" s="22"/>
    </row>
    <row r="239" spans="1:37" hidden="1" x14ac:dyDescent="0.2">
      <c r="A239" s="22">
        <v>2504</v>
      </c>
      <c r="B239" s="22" t="s">
        <v>563</v>
      </c>
      <c r="C239" s="10">
        <v>2</v>
      </c>
      <c r="D239" s="10" t="s">
        <v>256</v>
      </c>
      <c r="E239" s="10" t="s">
        <v>276</v>
      </c>
      <c r="F239" s="10">
        <v>504</v>
      </c>
      <c r="G239" s="22" t="str">
        <f t="shared" si="271"/>
        <v>2504</v>
      </c>
      <c r="H239" s="10"/>
      <c r="M239" s="10"/>
      <c r="AF239" s="22"/>
      <c r="AK239" s="22"/>
    </row>
    <row r="240" spans="1:37" hidden="1" x14ac:dyDescent="0.2">
      <c r="A240" s="22">
        <v>2505</v>
      </c>
      <c r="B240" s="22" t="s">
        <v>563</v>
      </c>
      <c r="C240" s="10">
        <v>2</v>
      </c>
      <c r="D240" s="10" t="s">
        <v>265</v>
      </c>
      <c r="E240" s="10" t="s">
        <v>277</v>
      </c>
      <c r="F240" s="10">
        <v>505</v>
      </c>
      <c r="G240" s="22" t="str">
        <f t="shared" si="271"/>
        <v>2505</v>
      </c>
      <c r="H240" s="10"/>
      <c r="M240" s="10"/>
      <c r="AF240" s="22"/>
      <c r="AK240" s="22"/>
    </row>
    <row r="241" spans="1:37" hidden="1" x14ac:dyDescent="0.2">
      <c r="A241" s="22">
        <v>2506</v>
      </c>
      <c r="B241" s="22" t="s">
        <v>563</v>
      </c>
      <c r="C241" s="10">
        <v>2</v>
      </c>
      <c r="E241" s="10" t="s">
        <v>278</v>
      </c>
      <c r="F241" s="10">
        <v>506</v>
      </c>
      <c r="G241" s="22" t="str">
        <f t="shared" si="271"/>
        <v>2506</v>
      </c>
      <c r="H241" s="10"/>
      <c r="M241" s="10"/>
      <c r="AF241" s="22"/>
      <c r="AK241" s="22"/>
    </row>
    <row r="242" spans="1:37" hidden="1" x14ac:dyDescent="0.2">
      <c r="A242" s="22">
        <v>3101</v>
      </c>
      <c r="B242" s="22" t="s">
        <v>564</v>
      </c>
      <c r="C242" s="10">
        <v>3</v>
      </c>
      <c r="D242" s="10" t="s">
        <v>118</v>
      </c>
      <c r="E242" s="10" t="s">
        <v>279</v>
      </c>
      <c r="F242" s="10">
        <v>101</v>
      </c>
      <c r="G242" s="22" t="str">
        <f t="shared" si="271"/>
        <v>3101</v>
      </c>
      <c r="H242" s="10"/>
      <c r="M242" s="10"/>
      <c r="AF242" s="22"/>
      <c r="AK242" s="22"/>
    </row>
    <row r="243" spans="1:37" hidden="1" x14ac:dyDescent="0.2">
      <c r="A243" s="22">
        <v>3102</v>
      </c>
      <c r="B243" s="22" t="s">
        <v>564</v>
      </c>
      <c r="C243" s="10">
        <v>3</v>
      </c>
      <c r="E243" s="10" t="s">
        <v>280</v>
      </c>
      <c r="F243" s="10">
        <v>102</v>
      </c>
      <c r="G243" s="22" t="str">
        <f t="shared" si="271"/>
        <v>3102</v>
      </c>
      <c r="H243" s="10"/>
      <c r="M243" s="10"/>
      <c r="AF243" s="22"/>
      <c r="AK243" s="22"/>
    </row>
    <row r="244" spans="1:37" hidden="1" x14ac:dyDescent="0.2">
      <c r="A244" s="22">
        <v>3103</v>
      </c>
      <c r="B244" s="22" t="s">
        <v>564</v>
      </c>
      <c r="C244" s="10">
        <v>3</v>
      </c>
      <c r="E244" s="10" t="s">
        <v>281</v>
      </c>
      <c r="F244" s="10">
        <v>103</v>
      </c>
      <c r="G244" s="22" t="str">
        <f t="shared" si="271"/>
        <v>3103</v>
      </c>
      <c r="H244" s="10"/>
      <c r="M244" s="10"/>
      <c r="AF244" s="22"/>
      <c r="AK244" s="22"/>
    </row>
    <row r="245" spans="1:37" hidden="1" x14ac:dyDescent="0.2">
      <c r="A245" s="22">
        <v>3104</v>
      </c>
      <c r="B245" s="22" t="s">
        <v>564</v>
      </c>
      <c r="C245" s="10">
        <v>3</v>
      </c>
      <c r="E245" s="10" t="s">
        <v>282</v>
      </c>
      <c r="F245" s="10">
        <v>104</v>
      </c>
      <c r="G245" s="22" t="str">
        <f t="shared" si="271"/>
        <v>3104</v>
      </c>
      <c r="H245" s="10"/>
      <c r="M245" s="10"/>
      <c r="AF245" s="22"/>
      <c r="AK245" s="22"/>
    </row>
    <row r="246" spans="1:37" hidden="1" x14ac:dyDescent="0.2">
      <c r="A246" s="22">
        <v>3105</v>
      </c>
      <c r="B246" s="22" t="s">
        <v>564</v>
      </c>
      <c r="C246" s="10">
        <v>3</v>
      </c>
      <c r="E246" s="10" t="s">
        <v>283</v>
      </c>
      <c r="F246" s="10">
        <v>105</v>
      </c>
      <c r="G246" s="22" t="str">
        <f t="shared" si="271"/>
        <v>3105</v>
      </c>
      <c r="H246" s="10"/>
      <c r="M246" s="10"/>
      <c r="AF246" s="22"/>
      <c r="AK246" s="22"/>
    </row>
    <row r="247" spans="1:37" hidden="1" x14ac:dyDescent="0.2">
      <c r="A247" s="22">
        <v>3106</v>
      </c>
      <c r="B247" s="22" t="s">
        <v>564</v>
      </c>
      <c r="C247" s="10">
        <v>3</v>
      </c>
      <c r="E247" s="10" t="s">
        <v>284</v>
      </c>
      <c r="F247" s="10">
        <v>106</v>
      </c>
      <c r="G247" s="22" t="str">
        <f t="shared" si="271"/>
        <v>3106</v>
      </c>
      <c r="H247" s="10"/>
      <c r="M247" s="10"/>
      <c r="AF247" s="22"/>
      <c r="AK247" s="22"/>
    </row>
    <row r="248" spans="1:37" hidden="1" x14ac:dyDescent="0.2">
      <c r="A248" s="22">
        <v>3107</v>
      </c>
      <c r="B248" s="22" t="s">
        <v>564</v>
      </c>
      <c r="C248" s="10">
        <v>3</v>
      </c>
      <c r="E248" s="10" t="s">
        <v>285</v>
      </c>
      <c r="F248" s="10">
        <v>107</v>
      </c>
      <c r="G248" s="22" t="str">
        <f t="shared" si="271"/>
        <v>3107</v>
      </c>
      <c r="H248" s="10"/>
      <c r="M248" s="10"/>
      <c r="AF248" s="22"/>
      <c r="AK248" s="22"/>
    </row>
    <row r="249" spans="1:37" hidden="1" x14ac:dyDescent="0.2">
      <c r="A249" s="22">
        <v>3108</v>
      </c>
      <c r="B249" s="22" t="s">
        <v>564</v>
      </c>
      <c r="C249" s="10">
        <v>3</v>
      </c>
      <c r="E249" s="10" t="s">
        <v>286</v>
      </c>
      <c r="F249" s="10">
        <v>108</v>
      </c>
      <c r="G249" s="22" t="str">
        <f t="shared" si="271"/>
        <v>3108</v>
      </c>
      <c r="H249" s="10"/>
      <c r="M249" s="10"/>
      <c r="AF249" s="22"/>
      <c r="AK249" s="22"/>
    </row>
    <row r="250" spans="1:37" hidden="1" x14ac:dyDescent="0.2">
      <c r="A250" s="22">
        <v>3109</v>
      </c>
      <c r="B250" s="22" t="s">
        <v>564</v>
      </c>
      <c r="C250" s="10">
        <v>3</v>
      </c>
      <c r="E250" s="10" t="s">
        <v>287</v>
      </c>
      <c r="F250" s="10">
        <v>109</v>
      </c>
      <c r="G250" s="22" t="str">
        <f t="shared" si="271"/>
        <v>3109</v>
      </c>
      <c r="H250" s="10"/>
      <c r="M250" s="10"/>
      <c r="AF250" s="22"/>
      <c r="AK250" s="22"/>
    </row>
    <row r="251" spans="1:37" hidden="1" x14ac:dyDescent="0.2">
      <c r="A251" s="22">
        <v>3110</v>
      </c>
      <c r="B251" s="22" t="s">
        <v>564</v>
      </c>
      <c r="C251" s="10">
        <v>3</v>
      </c>
      <c r="E251" s="10" t="s">
        <v>288</v>
      </c>
      <c r="F251" s="10">
        <v>110</v>
      </c>
      <c r="G251" s="22" t="str">
        <f t="shared" si="271"/>
        <v>3110</v>
      </c>
      <c r="H251" s="10"/>
      <c r="M251" s="10"/>
      <c r="AF251" s="22"/>
      <c r="AK251" s="22"/>
    </row>
    <row r="252" spans="1:37" hidden="1" x14ac:dyDescent="0.2">
      <c r="A252" s="22">
        <v>3111</v>
      </c>
      <c r="B252" s="22" t="s">
        <v>564</v>
      </c>
      <c r="C252" s="10">
        <v>3</v>
      </c>
      <c r="E252" s="10" t="s">
        <v>289</v>
      </c>
      <c r="F252" s="10">
        <v>111</v>
      </c>
      <c r="G252" s="22" t="str">
        <f t="shared" si="271"/>
        <v>3111</v>
      </c>
      <c r="H252" s="10"/>
      <c r="M252" s="10"/>
      <c r="AF252" s="22"/>
      <c r="AK252" s="22"/>
    </row>
    <row r="253" spans="1:37" hidden="1" x14ac:dyDescent="0.2">
      <c r="A253" s="22">
        <v>3112</v>
      </c>
      <c r="B253" s="22" t="s">
        <v>564</v>
      </c>
      <c r="C253" s="10">
        <v>3</v>
      </c>
      <c r="E253" s="10" t="s">
        <v>290</v>
      </c>
      <c r="F253" s="10">
        <v>112</v>
      </c>
      <c r="G253" s="22" t="str">
        <f t="shared" si="271"/>
        <v>3112</v>
      </c>
      <c r="H253" s="10"/>
      <c r="M253" s="10"/>
      <c r="AF253" s="22"/>
      <c r="AK253" s="22"/>
    </row>
    <row r="254" spans="1:37" hidden="1" x14ac:dyDescent="0.2">
      <c r="A254" s="22">
        <v>3113</v>
      </c>
      <c r="B254" s="22" t="s">
        <v>564</v>
      </c>
      <c r="C254" s="10">
        <v>3</v>
      </c>
      <c r="E254" s="10" t="s">
        <v>291</v>
      </c>
      <c r="F254" s="10">
        <v>113</v>
      </c>
      <c r="G254" s="22" t="str">
        <f t="shared" si="271"/>
        <v>3113</v>
      </c>
      <c r="H254" s="10"/>
      <c r="M254" s="10"/>
    </row>
    <row r="255" spans="1:37" hidden="1" x14ac:dyDescent="0.2">
      <c r="A255" s="22">
        <v>3114</v>
      </c>
      <c r="B255" s="22" t="s">
        <v>564</v>
      </c>
      <c r="C255" s="10">
        <v>3</v>
      </c>
      <c r="E255" s="10" t="s">
        <v>292</v>
      </c>
      <c r="F255" s="10">
        <v>114</v>
      </c>
      <c r="G255" s="22" t="str">
        <f t="shared" si="271"/>
        <v>3114</v>
      </c>
      <c r="H255" s="10"/>
      <c r="M255" s="10"/>
    </row>
    <row r="256" spans="1:37" hidden="1" x14ac:dyDescent="0.2">
      <c r="A256" s="22">
        <v>3115</v>
      </c>
      <c r="B256" s="22" t="s">
        <v>564</v>
      </c>
      <c r="C256" s="10">
        <v>3</v>
      </c>
      <c r="D256" s="10" t="s">
        <v>293</v>
      </c>
      <c r="E256" s="10" t="s">
        <v>294</v>
      </c>
      <c r="F256" s="10">
        <v>115</v>
      </c>
      <c r="G256" s="22" t="str">
        <f t="shared" si="271"/>
        <v>3115</v>
      </c>
      <c r="H256" s="10"/>
      <c r="M256" s="10"/>
    </row>
    <row r="257" spans="1:13" hidden="1" x14ac:dyDescent="0.2">
      <c r="A257" s="22">
        <v>3116</v>
      </c>
      <c r="B257" s="22" t="s">
        <v>564</v>
      </c>
      <c r="C257" s="10">
        <v>3</v>
      </c>
      <c r="E257" s="10" t="s">
        <v>295</v>
      </c>
      <c r="F257" s="10">
        <v>116</v>
      </c>
      <c r="G257" s="22" t="str">
        <f t="shared" si="271"/>
        <v>3116</v>
      </c>
      <c r="H257" s="10"/>
      <c r="M257" s="10"/>
    </row>
    <row r="258" spans="1:13" hidden="1" x14ac:dyDescent="0.2">
      <c r="A258" s="22">
        <v>3117</v>
      </c>
      <c r="B258" s="22" t="s">
        <v>564</v>
      </c>
      <c r="C258" s="10">
        <v>3</v>
      </c>
      <c r="E258" s="10" t="s">
        <v>296</v>
      </c>
      <c r="F258" s="10">
        <v>117</v>
      </c>
      <c r="G258" s="22" t="str">
        <f t="shared" si="271"/>
        <v>3117</v>
      </c>
      <c r="H258" s="10"/>
      <c r="M258" s="10"/>
    </row>
    <row r="259" spans="1:13" hidden="1" x14ac:dyDescent="0.2">
      <c r="A259" s="22">
        <v>3118</v>
      </c>
      <c r="B259" s="22" t="s">
        <v>564</v>
      </c>
      <c r="C259" s="10">
        <v>3</v>
      </c>
      <c r="E259" s="10" t="s">
        <v>297</v>
      </c>
      <c r="F259" s="10">
        <v>118</v>
      </c>
      <c r="G259" s="22" t="str">
        <f t="shared" ref="G259:G322" si="272">CONCATENATE(C259,F259)</f>
        <v>3118</v>
      </c>
      <c r="H259" s="10"/>
      <c r="M259" s="10"/>
    </row>
    <row r="260" spans="1:13" hidden="1" x14ac:dyDescent="0.2">
      <c r="A260" s="22">
        <v>3119</v>
      </c>
      <c r="B260" s="22" t="s">
        <v>564</v>
      </c>
      <c r="C260" s="10">
        <v>3</v>
      </c>
      <c r="E260" s="10" t="s">
        <v>298</v>
      </c>
      <c r="F260" s="10">
        <v>119</v>
      </c>
      <c r="G260" s="22" t="str">
        <f t="shared" si="272"/>
        <v>3119</v>
      </c>
      <c r="H260" s="10"/>
      <c r="M260" s="10"/>
    </row>
    <row r="261" spans="1:13" hidden="1" x14ac:dyDescent="0.2">
      <c r="A261" s="22">
        <v>3120</v>
      </c>
      <c r="B261" s="22" t="s">
        <v>564</v>
      </c>
      <c r="C261" s="10">
        <v>3</v>
      </c>
      <c r="E261" s="10" t="s">
        <v>299</v>
      </c>
      <c r="F261" s="10">
        <v>120</v>
      </c>
      <c r="G261" s="22" t="str">
        <f t="shared" si="272"/>
        <v>3120</v>
      </c>
      <c r="H261" s="10"/>
      <c r="M261" s="10"/>
    </row>
    <row r="262" spans="1:13" hidden="1" x14ac:dyDescent="0.2">
      <c r="A262" s="22">
        <v>3121</v>
      </c>
      <c r="B262" s="22" t="s">
        <v>564</v>
      </c>
      <c r="C262" s="10">
        <v>3</v>
      </c>
      <c r="E262" s="10" t="s">
        <v>300</v>
      </c>
      <c r="F262" s="10">
        <v>121</v>
      </c>
      <c r="G262" s="22" t="str">
        <f t="shared" si="272"/>
        <v>3121</v>
      </c>
      <c r="H262" s="10"/>
      <c r="M262" s="10"/>
    </row>
    <row r="263" spans="1:13" hidden="1" x14ac:dyDescent="0.2">
      <c r="A263" s="22">
        <v>3122</v>
      </c>
      <c r="B263" s="22" t="s">
        <v>564</v>
      </c>
      <c r="C263" s="10">
        <v>3</v>
      </c>
      <c r="E263" s="10" t="s">
        <v>301</v>
      </c>
      <c r="F263" s="10">
        <v>122</v>
      </c>
      <c r="G263" s="22" t="str">
        <f t="shared" si="272"/>
        <v>3122</v>
      </c>
      <c r="H263" s="10"/>
      <c r="M263" s="10"/>
    </row>
    <row r="264" spans="1:13" hidden="1" x14ac:dyDescent="0.2">
      <c r="A264" s="22">
        <v>3123</v>
      </c>
      <c r="B264" s="22" t="s">
        <v>564</v>
      </c>
      <c r="C264" s="10">
        <v>3</v>
      </c>
      <c r="E264" s="10" t="s">
        <v>302</v>
      </c>
      <c r="F264" s="10">
        <v>123</v>
      </c>
      <c r="G264" s="22" t="str">
        <f t="shared" si="272"/>
        <v>3123</v>
      </c>
      <c r="H264" s="10"/>
      <c r="M264" s="10"/>
    </row>
    <row r="265" spans="1:13" hidden="1" x14ac:dyDescent="0.2">
      <c r="A265" s="22">
        <v>3124</v>
      </c>
      <c r="B265" s="22" t="s">
        <v>564</v>
      </c>
      <c r="C265" s="10">
        <v>3</v>
      </c>
      <c r="E265" s="10" t="s">
        <v>303</v>
      </c>
      <c r="F265" s="10">
        <v>124</v>
      </c>
      <c r="G265" s="22" t="str">
        <f t="shared" si="272"/>
        <v>3124</v>
      </c>
      <c r="H265" s="10"/>
      <c r="M265" s="10"/>
    </row>
    <row r="266" spans="1:13" hidden="1" x14ac:dyDescent="0.2">
      <c r="A266" s="22">
        <v>3125</v>
      </c>
      <c r="B266" s="22" t="s">
        <v>565</v>
      </c>
      <c r="C266" s="10">
        <v>3</v>
      </c>
      <c r="E266" s="10" t="s">
        <v>304</v>
      </c>
      <c r="F266" s="10">
        <v>125</v>
      </c>
      <c r="G266" s="22" t="str">
        <f t="shared" si="272"/>
        <v>3125</v>
      </c>
      <c r="H266" s="10"/>
      <c r="M266" s="10"/>
    </row>
    <row r="267" spans="1:13" hidden="1" x14ac:dyDescent="0.2">
      <c r="A267" s="22">
        <v>3126</v>
      </c>
      <c r="B267" s="22" t="s">
        <v>564</v>
      </c>
      <c r="C267" s="10">
        <v>3</v>
      </c>
      <c r="D267" s="10" t="s">
        <v>151</v>
      </c>
      <c r="E267" s="10" t="s">
        <v>305</v>
      </c>
      <c r="F267" s="10">
        <v>126</v>
      </c>
      <c r="G267" s="22" t="str">
        <f t="shared" si="272"/>
        <v>3126</v>
      </c>
      <c r="H267" s="10"/>
      <c r="M267" s="10"/>
    </row>
    <row r="268" spans="1:13" hidden="1" x14ac:dyDescent="0.2">
      <c r="A268" s="22">
        <v>3127</v>
      </c>
      <c r="B268" s="22" t="s">
        <v>566</v>
      </c>
      <c r="C268" s="10">
        <v>3</v>
      </c>
      <c r="E268" s="10" t="s">
        <v>306</v>
      </c>
      <c r="F268" s="10">
        <v>127</v>
      </c>
      <c r="G268" s="22" t="str">
        <f t="shared" si="272"/>
        <v>3127</v>
      </c>
      <c r="H268" s="10"/>
      <c r="M268" s="10"/>
    </row>
    <row r="269" spans="1:13" hidden="1" x14ac:dyDescent="0.2">
      <c r="A269" s="22">
        <v>3128</v>
      </c>
      <c r="B269" s="22" t="s">
        <v>564</v>
      </c>
      <c r="C269" s="10">
        <v>3</v>
      </c>
      <c r="E269" s="10" t="s">
        <v>307</v>
      </c>
      <c r="F269" s="10">
        <v>128</v>
      </c>
      <c r="G269" s="22" t="str">
        <f t="shared" si="272"/>
        <v>3128</v>
      </c>
      <c r="H269" s="10"/>
      <c r="M269" s="10"/>
    </row>
    <row r="270" spans="1:13" hidden="1" x14ac:dyDescent="0.2">
      <c r="A270" s="22">
        <v>3129</v>
      </c>
      <c r="B270" s="22" t="s">
        <v>564</v>
      </c>
      <c r="C270" s="10">
        <v>3</v>
      </c>
      <c r="E270" s="10" t="s">
        <v>308</v>
      </c>
      <c r="F270" s="10">
        <v>129</v>
      </c>
      <c r="G270" s="22" t="str">
        <f t="shared" si="272"/>
        <v>3129</v>
      </c>
      <c r="H270" s="10"/>
      <c r="M270" s="10"/>
    </row>
    <row r="271" spans="1:13" hidden="1" x14ac:dyDescent="0.2">
      <c r="A271" s="22">
        <v>3130</v>
      </c>
      <c r="B271" s="22" t="s">
        <v>564</v>
      </c>
      <c r="C271" s="10">
        <v>3</v>
      </c>
      <c r="E271" s="10" t="s">
        <v>309</v>
      </c>
      <c r="F271" s="10">
        <v>130</v>
      </c>
      <c r="G271" s="22" t="str">
        <f t="shared" si="272"/>
        <v>3130</v>
      </c>
      <c r="H271" s="10"/>
      <c r="M271" s="10"/>
    </row>
    <row r="272" spans="1:13" hidden="1" x14ac:dyDescent="0.2">
      <c r="A272" s="22">
        <v>3131</v>
      </c>
      <c r="B272" s="22" t="s">
        <v>565</v>
      </c>
      <c r="C272" s="10">
        <v>3</v>
      </c>
      <c r="E272" s="10" t="s">
        <v>310</v>
      </c>
      <c r="F272" s="10">
        <v>131</v>
      </c>
      <c r="G272" s="22" t="str">
        <f t="shared" si="272"/>
        <v>3131</v>
      </c>
      <c r="H272" s="10"/>
      <c r="M272" s="10"/>
    </row>
    <row r="273" spans="1:13" hidden="1" x14ac:dyDescent="0.2">
      <c r="A273" s="22">
        <v>3132</v>
      </c>
      <c r="B273" s="22" t="s">
        <v>564</v>
      </c>
      <c r="C273" s="10">
        <v>3</v>
      </c>
      <c r="E273" s="10" t="s">
        <v>311</v>
      </c>
      <c r="F273" s="10">
        <v>132</v>
      </c>
      <c r="G273" s="22" t="str">
        <f t="shared" si="272"/>
        <v>3132</v>
      </c>
      <c r="H273" s="10"/>
      <c r="M273" s="10"/>
    </row>
    <row r="274" spans="1:13" hidden="1" x14ac:dyDescent="0.2">
      <c r="A274" s="22">
        <v>3133</v>
      </c>
      <c r="B274" s="22" t="s">
        <v>566</v>
      </c>
      <c r="C274" s="10">
        <v>3</v>
      </c>
      <c r="E274" s="10" t="s">
        <v>312</v>
      </c>
      <c r="F274" s="10">
        <v>133</v>
      </c>
      <c r="G274" s="22" t="str">
        <f t="shared" si="272"/>
        <v>3133</v>
      </c>
      <c r="H274" s="10"/>
      <c r="M274" s="10"/>
    </row>
    <row r="275" spans="1:13" hidden="1" x14ac:dyDescent="0.2">
      <c r="A275" s="22">
        <v>3134</v>
      </c>
      <c r="B275" s="22" t="s">
        <v>564</v>
      </c>
      <c r="C275" s="10">
        <v>3</v>
      </c>
      <c r="E275" s="10" t="s">
        <v>313</v>
      </c>
      <c r="F275" s="10">
        <v>134</v>
      </c>
      <c r="G275" s="22" t="str">
        <f t="shared" si="272"/>
        <v>3134</v>
      </c>
      <c r="H275" s="10"/>
      <c r="M275" s="10"/>
    </row>
    <row r="276" spans="1:13" hidden="1" x14ac:dyDescent="0.2">
      <c r="A276" s="22">
        <v>3135</v>
      </c>
      <c r="B276" s="22" t="s">
        <v>564</v>
      </c>
      <c r="C276" s="10">
        <v>3</v>
      </c>
      <c r="E276" s="10" t="s">
        <v>314</v>
      </c>
      <c r="F276" s="10">
        <v>135</v>
      </c>
      <c r="G276" s="22" t="str">
        <f t="shared" si="272"/>
        <v>3135</v>
      </c>
      <c r="H276" s="10"/>
      <c r="M276" s="10"/>
    </row>
    <row r="277" spans="1:13" hidden="1" x14ac:dyDescent="0.2">
      <c r="A277" s="22">
        <v>3136</v>
      </c>
      <c r="B277" s="22" t="s">
        <v>564</v>
      </c>
      <c r="C277" s="10">
        <v>3</v>
      </c>
      <c r="E277" s="10" t="s">
        <v>315</v>
      </c>
      <c r="F277" s="10">
        <v>136</v>
      </c>
      <c r="G277" s="22" t="str">
        <f t="shared" si="272"/>
        <v>3136</v>
      </c>
      <c r="H277" s="10"/>
      <c r="M277" s="10"/>
    </row>
    <row r="278" spans="1:13" hidden="1" x14ac:dyDescent="0.2">
      <c r="A278" s="22">
        <v>3137</v>
      </c>
      <c r="B278" s="22" t="s">
        <v>564</v>
      </c>
      <c r="C278" s="10">
        <v>3</v>
      </c>
      <c r="E278" s="10" t="s">
        <v>316</v>
      </c>
      <c r="F278" s="10">
        <v>137</v>
      </c>
      <c r="G278" s="22" t="str">
        <f t="shared" si="272"/>
        <v>3137</v>
      </c>
      <c r="H278" s="10"/>
      <c r="M278" s="10"/>
    </row>
    <row r="279" spans="1:13" hidden="1" x14ac:dyDescent="0.2">
      <c r="A279" s="22">
        <v>3138</v>
      </c>
      <c r="B279" s="22" t="s">
        <v>564</v>
      </c>
      <c r="C279" s="10">
        <v>3</v>
      </c>
      <c r="E279" s="10" t="s">
        <v>317</v>
      </c>
      <c r="F279" s="10">
        <v>138</v>
      </c>
      <c r="G279" s="22" t="str">
        <f t="shared" si="272"/>
        <v>3138</v>
      </c>
      <c r="H279" s="10"/>
      <c r="M279" s="10"/>
    </row>
    <row r="280" spans="1:13" hidden="1" x14ac:dyDescent="0.2">
      <c r="A280" s="22">
        <v>3501</v>
      </c>
      <c r="B280" s="22" t="s">
        <v>564</v>
      </c>
      <c r="C280" s="10">
        <v>3</v>
      </c>
      <c r="D280" s="10" t="s">
        <v>118</v>
      </c>
      <c r="E280" s="10" t="s">
        <v>318</v>
      </c>
      <c r="F280" s="10">
        <v>501</v>
      </c>
      <c r="G280" s="22" t="str">
        <f t="shared" si="272"/>
        <v>3501</v>
      </c>
      <c r="H280" s="10"/>
      <c r="M280" s="10"/>
    </row>
    <row r="281" spans="1:13" hidden="1" x14ac:dyDescent="0.2">
      <c r="A281" s="22">
        <v>3501</v>
      </c>
      <c r="B281" s="22" t="s">
        <v>564</v>
      </c>
      <c r="C281" s="10">
        <v>3</v>
      </c>
      <c r="D281" s="10" t="s">
        <v>151</v>
      </c>
      <c r="E281" s="10" t="s">
        <v>319</v>
      </c>
      <c r="F281" s="10">
        <v>501</v>
      </c>
      <c r="G281" s="22" t="str">
        <f t="shared" si="272"/>
        <v>3501</v>
      </c>
      <c r="H281" s="10"/>
      <c r="M281" s="10"/>
    </row>
    <row r="282" spans="1:13" hidden="1" x14ac:dyDescent="0.2">
      <c r="A282" s="22">
        <v>3503</v>
      </c>
      <c r="B282" s="22" t="s">
        <v>564</v>
      </c>
      <c r="C282" s="10">
        <v>3</v>
      </c>
      <c r="E282" s="10" t="s">
        <v>320</v>
      </c>
      <c r="F282" s="10">
        <v>503</v>
      </c>
      <c r="G282" s="22" t="str">
        <f t="shared" si="272"/>
        <v>3503</v>
      </c>
      <c r="H282" s="10"/>
      <c r="M282" s="10"/>
    </row>
    <row r="283" spans="1:13" hidden="1" x14ac:dyDescent="0.2">
      <c r="A283" s="22">
        <v>4101</v>
      </c>
      <c r="B283" s="22" t="s">
        <v>567</v>
      </c>
      <c r="C283" s="10">
        <v>4</v>
      </c>
      <c r="D283" s="10" t="s">
        <v>321</v>
      </c>
      <c r="E283" s="10" t="s">
        <v>322</v>
      </c>
      <c r="F283" s="10">
        <v>101</v>
      </c>
      <c r="G283" s="22" t="str">
        <f t="shared" si="272"/>
        <v>4101</v>
      </c>
      <c r="H283" s="10"/>
      <c r="M283" s="10"/>
    </row>
    <row r="284" spans="1:13" hidden="1" x14ac:dyDescent="0.2">
      <c r="A284" s="22">
        <v>4102</v>
      </c>
      <c r="B284" s="22" t="s">
        <v>567</v>
      </c>
      <c r="C284" s="10">
        <v>4</v>
      </c>
      <c r="E284" s="10" t="s">
        <v>323</v>
      </c>
      <c r="F284" s="10">
        <v>102</v>
      </c>
      <c r="G284" s="22" t="str">
        <f t="shared" si="272"/>
        <v>4102</v>
      </c>
      <c r="H284" s="10"/>
      <c r="M284" s="10"/>
    </row>
    <row r="285" spans="1:13" hidden="1" x14ac:dyDescent="0.2">
      <c r="A285" s="22">
        <v>4103</v>
      </c>
      <c r="B285" s="22" t="s">
        <v>567</v>
      </c>
      <c r="C285" s="10">
        <v>4</v>
      </c>
      <c r="E285" s="10" t="s">
        <v>324</v>
      </c>
      <c r="F285" s="10">
        <v>103</v>
      </c>
      <c r="G285" s="22" t="str">
        <f t="shared" si="272"/>
        <v>4103</v>
      </c>
      <c r="H285" s="10"/>
      <c r="M285" s="10"/>
    </row>
    <row r="286" spans="1:13" hidden="1" x14ac:dyDescent="0.2">
      <c r="A286" s="22">
        <v>4104</v>
      </c>
      <c r="B286" s="22" t="s">
        <v>567</v>
      </c>
      <c r="C286" s="10">
        <v>4</v>
      </c>
      <c r="E286" s="10" t="s">
        <v>325</v>
      </c>
      <c r="F286" s="10">
        <v>104</v>
      </c>
      <c r="G286" s="22" t="str">
        <f t="shared" si="272"/>
        <v>4104</v>
      </c>
      <c r="H286" s="10"/>
      <c r="M286" s="10"/>
    </row>
    <row r="287" spans="1:13" hidden="1" x14ac:dyDescent="0.2">
      <c r="A287" s="22">
        <v>4105</v>
      </c>
      <c r="B287" s="22" t="s">
        <v>567</v>
      </c>
      <c r="C287" s="10">
        <v>4</v>
      </c>
      <c r="E287" s="10" t="s">
        <v>326</v>
      </c>
      <c r="F287" s="10">
        <v>105</v>
      </c>
      <c r="G287" s="22" t="str">
        <f t="shared" si="272"/>
        <v>4105</v>
      </c>
      <c r="H287" s="10"/>
      <c r="M287" s="10"/>
    </row>
    <row r="288" spans="1:13" hidden="1" x14ac:dyDescent="0.2">
      <c r="A288" s="22">
        <v>4106</v>
      </c>
      <c r="B288" s="22" t="s">
        <v>567</v>
      </c>
      <c r="C288" s="10">
        <v>4</v>
      </c>
      <c r="E288" s="10" t="s">
        <v>327</v>
      </c>
      <c r="F288" s="10">
        <v>106</v>
      </c>
      <c r="G288" s="22" t="str">
        <f t="shared" si="272"/>
        <v>4106</v>
      </c>
      <c r="H288" s="10"/>
      <c r="M288" s="10"/>
    </row>
    <row r="289" spans="1:13" hidden="1" x14ac:dyDescent="0.2">
      <c r="A289" s="22">
        <v>4107</v>
      </c>
      <c r="B289" s="22" t="s">
        <v>567</v>
      </c>
      <c r="C289" s="10">
        <v>4</v>
      </c>
      <c r="E289" s="10" t="s">
        <v>328</v>
      </c>
      <c r="F289" s="10">
        <v>107</v>
      </c>
      <c r="G289" s="22" t="str">
        <f t="shared" si="272"/>
        <v>4107</v>
      </c>
      <c r="H289" s="10"/>
      <c r="M289" s="10"/>
    </row>
    <row r="290" spans="1:13" hidden="1" x14ac:dyDescent="0.2">
      <c r="A290" s="22">
        <v>4108</v>
      </c>
      <c r="B290" s="22" t="s">
        <v>567</v>
      </c>
      <c r="C290" s="10">
        <v>4</v>
      </c>
      <c r="E290" s="10" t="s">
        <v>329</v>
      </c>
      <c r="F290" s="10">
        <v>108</v>
      </c>
      <c r="G290" s="22" t="str">
        <f t="shared" si="272"/>
        <v>4108</v>
      </c>
      <c r="H290" s="10"/>
      <c r="M290" s="10"/>
    </row>
    <row r="291" spans="1:13" hidden="1" x14ac:dyDescent="0.2">
      <c r="A291" s="22">
        <v>4109</v>
      </c>
      <c r="B291" s="22" t="s">
        <v>567</v>
      </c>
      <c r="C291" s="10">
        <v>4</v>
      </c>
      <c r="E291" s="10" t="s">
        <v>330</v>
      </c>
      <c r="F291" s="10">
        <v>109</v>
      </c>
      <c r="G291" s="22" t="str">
        <f t="shared" si="272"/>
        <v>4109</v>
      </c>
      <c r="H291" s="10"/>
      <c r="M291" s="10"/>
    </row>
    <row r="292" spans="1:13" hidden="1" x14ac:dyDescent="0.2">
      <c r="A292" s="22">
        <v>4110</v>
      </c>
      <c r="B292" s="22" t="s">
        <v>567</v>
      </c>
      <c r="C292" s="10">
        <v>4</v>
      </c>
      <c r="E292" s="10" t="s">
        <v>331</v>
      </c>
      <c r="F292" s="10">
        <v>110</v>
      </c>
      <c r="G292" s="22" t="str">
        <f t="shared" si="272"/>
        <v>4110</v>
      </c>
      <c r="H292" s="10"/>
      <c r="M292" s="10"/>
    </row>
    <row r="293" spans="1:13" hidden="1" x14ac:dyDescent="0.2">
      <c r="A293" s="22">
        <v>4111</v>
      </c>
      <c r="B293" s="22" t="s">
        <v>567</v>
      </c>
      <c r="C293" s="10">
        <v>4</v>
      </c>
      <c r="E293" s="10" t="s">
        <v>332</v>
      </c>
      <c r="F293" s="10">
        <v>111</v>
      </c>
      <c r="G293" s="22" t="str">
        <f t="shared" si="272"/>
        <v>4111</v>
      </c>
      <c r="H293" s="10"/>
      <c r="M293" s="10"/>
    </row>
    <row r="294" spans="1:13" hidden="1" x14ac:dyDescent="0.2">
      <c r="A294" s="22">
        <v>4112</v>
      </c>
      <c r="B294" s="22" t="s">
        <v>567</v>
      </c>
      <c r="C294" s="10">
        <v>4</v>
      </c>
      <c r="E294" s="10" t="s">
        <v>333</v>
      </c>
      <c r="F294" s="10">
        <v>112</v>
      </c>
      <c r="G294" s="22" t="str">
        <f t="shared" si="272"/>
        <v>4112</v>
      </c>
      <c r="H294" s="10"/>
      <c r="M294" s="10"/>
    </row>
    <row r="295" spans="1:13" hidden="1" x14ac:dyDescent="0.2">
      <c r="A295" s="22">
        <v>4113</v>
      </c>
      <c r="B295" s="22" t="s">
        <v>567</v>
      </c>
      <c r="C295" s="10">
        <v>4</v>
      </c>
      <c r="E295" s="10" t="s">
        <v>334</v>
      </c>
      <c r="F295" s="10">
        <v>113</v>
      </c>
      <c r="G295" s="22" t="str">
        <f t="shared" si="272"/>
        <v>4113</v>
      </c>
      <c r="H295" s="10"/>
      <c r="M295" s="10"/>
    </row>
    <row r="296" spans="1:13" hidden="1" x14ac:dyDescent="0.2">
      <c r="A296" s="22">
        <v>4114</v>
      </c>
      <c r="B296" s="22" t="s">
        <v>567</v>
      </c>
      <c r="C296" s="10">
        <v>4</v>
      </c>
      <c r="E296" s="10" t="s">
        <v>335</v>
      </c>
      <c r="F296" s="10">
        <v>114</v>
      </c>
      <c r="G296" s="22" t="str">
        <f t="shared" si="272"/>
        <v>4114</v>
      </c>
      <c r="H296" s="10"/>
      <c r="M296" s="10"/>
    </row>
    <row r="297" spans="1:13" hidden="1" x14ac:dyDescent="0.2">
      <c r="A297" s="22">
        <v>4115</v>
      </c>
      <c r="B297" s="22" t="s">
        <v>567</v>
      </c>
      <c r="C297" s="10">
        <v>4</v>
      </c>
      <c r="E297" s="10" t="s">
        <v>336</v>
      </c>
      <c r="F297" s="10">
        <v>115</v>
      </c>
      <c r="G297" s="22" t="str">
        <f t="shared" si="272"/>
        <v>4115</v>
      </c>
      <c r="H297" s="10"/>
      <c r="M297" s="10"/>
    </row>
    <row r="298" spans="1:13" hidden="1" x14ac:dyDescent="0.2">
      <c r="A298" s="22">
        <v>4116</v>
      </c>
      <c r="B298" s="22" t="s">
        <v>567</v>
      </c>
      <c r="C298" s="10">
        <v>4</v>
      </c>
      <c r="E298" s="10" t="s">
        <v>337</v>
      </c>
      <c r="F298" s="10">
        <v>116</v>
      </c>
      <c r="G298" s="22" t="str">
        <f t="shared" si="272"/>
        <v>4116</v>
      </c>
      <c r="H298" s="10"/>
      <c r="M298" s="10"/>
    </row>
    <row r="299" spans="1:13" hidden="1" x14ac:dyDescent="0.2">
      <c r="A299" s="22">
        <v>4117</v>
      </c>
      <c r="B299" s="22" t="s">
        <v>567</v>
      </c>
      <c r="C299" s="10">
        <v>4</v>
      </c>
      <c r="E299" s="10" t="s">
        <v>338</v>
      </c>
      <c r="F299" s="10">
        <v>117</v>
      </c>
      <c r="G299" s="22" t="str">
        <f t="shared" si="272"/>
        <v>4117</v>
      </c>
      <c r="H299" s="10"/>
      <c r="M299" s="10"/>
    </row>
    <row r="300" spans="1:13" hidden="1" x14ac:dyDescent="0.2">
      <c r="A300" s="22">
        <v>4118</v>
      </c>
      <c r="B300" s="22" t="s">
        <v>567</v>
      </c>
      <c r="C300" s="10">
        <v>4</v>
      </c>
      <c r="E300" s="10" t="s">
        <v>339</v>
      </c>
      <c r="F300" s="10">
        <v>118</v>
      </c>
      <c r="G300" s="22" t="str">
        <f t="shared" si="272"/>
        <v>4118</v>
      </c>
      <c r="H300" s="10"/>
      <c r="M300" s="10"/>
    </row>
    <row r="301" spans="1:13" hidden="1" x14ac:dyDescent="0.2">
      <c r="A301" s="22">
        <v>4119</v>
      </c>
      <c r="B301" s="22" t="s">
        <v>567</v>
      </c>
      <c r="C301" s="10">
        <v>4</v>
      </c>
      <c r="E301" s="10" t="s">
        <v>340</v>
      </c>
      <c r="F301" s="10">
        <v>119</v>
      </c>
      <c r="G301" s="22" t="str">
        <f t="shared" si="272"/>
        <v>4119</v>
      </c>
      <c r="H301" s="10"/>
      <c r="M301" s="10"/>
    </row>
    <row r="302" spans="1:13" hidden="1" x14ac:dyDescent="0.2">
      <c r="A302" s="22">
        <v>4120</v>
      </c>
      <c r="B302" s="22" t="s">
        <v>567</v>
      </c>
      <c r="C302" s="10">
        <v>4</v>
      </c>
      <c r="E302" s="10" t="s">
        <v>341</v>
      </c>
      <c r="F302" s="10">
        <v>120</v>
      </c>
      <c r="G302" s="22" t="str">
        <f t="shared" si="272"/>
        <v>4120</v>
      </c>
      <c r="H302" s="10"/>
      <c r="M302" s="10"/>
    </row>
    <row r="303" spans="1:13" hidden="1" x14ac:dyDescent="0.2">
      <c r="A303" s="22">
        <v>4121</v>
      </c>
      <c r="B303" s="22" t="s">
        <v>567</v>
      </c>
      <c r="C303" s="10">
        <v>4</v>
      </c>
      <c r="E303" s="10" t="s">
        <v>342</v>
      </c>
      <c r="F303" s="10">
        <v>121</v>
      </c>
      <c r="G303" s="22" t="str">
        <f t="shared" si="272"/>
        <v>4121</v>
      </c>
      <c r="H303" s="10"/>
      <c r="M303" s="10"/>
    </row>
    <row r="304" spans="1:13" hidden="1" x14ac:dyDescent="0.2">
      <c r="A304" s="22">
        <v>4122</v>
      </c>
      <c r="B304" s="22" t="s">
        <v>567</v>
      </c>
      <c r="C304" s="10">
        <v>4</v>
      </c>
      <c r="E304" s="10" t="s">
        <v>343</v>
      </c>
      <c r="F304" s="10">
        <v>122</v>
      </c>
      <c r="G304" s="22" t="str">
        <f t="shared" si="272"/>
        <v>4122</v>
      </c>
      <c r="H304" s="10"/>
      <c r="M304" s="10"/>
    </row>
    <row r="305" spans="1:13" hidden="1" x14ac:dyDescent="0.2">
      <c r="A305" s="22">
        <v>4123</v>
      </c>
      <c r="B305" s="22" t="s">
        <v>567</v>
      </c>
      <c r="C305" s="10">
        <v>4</v>
      </c>
      <c r="E305" s="10" t="s">
        <v>344</v>
      </c>
      <c r="F305" s="10">
        <v>123</v>
      </c>
      <c r="G305" s="22" t="str">
        <f t="shared" si="272"/>
        <v>4123</v>
      </c>
      <c r="H305" s="10"/>
      <c r="M305" s="10"/>
    </row>
    <row r="306" spans="1:13" hidden="1" x14ac:dyDescent="0.2">
      <c r="A306" s="22">
        <v>4124</v>
      </c>
      <c r="B306" s="22" t="s">
        <v>567</v>
      </c>
      <c r="C306" s="10">
        <v>4</v>
      </c>
      <c r="D306" s="10" t="s">
        <v>345</v>
      </c>
      <c r="E306" s="10" t="s">
        <v>346</v>
      </c>
      <c r="F306" s="10">
        <v>124</v>
      </c>
      <c r="G306" s="22" t="str">
        <f t="shared" si="272"/>
        <v>4124</v>
      </c>
      <c r="H306" s="10"/>
      <c r="M306" s="10"/>
    </row>
    <row r="307" spans="1:13" hidden="1" x14ac:dyDescent="0.2">
      <c r="A307" s="22">
        <v>4125</v>
      </c>
      <c r="B307" s="22" t="s">
        <v>567</v>
      </c>
      <c r="C307" s="10">
        <v>4</v>
      </c>
      <c r="E307" s="10" t="s">
        <v>347</v>
      </c>
      <c r="F307" s="10">
        <v>125</v>
      </c>
      <c r="G307" s="22" t="str">
        <f t="shared" si="272"/>
        <v>4125</v>
      </c>
      <c r="H307" s="10"/>
      <c r="M307" s="10"/>
    </row>
    <row r="308" spans="1:13" hidden="1" x14ac:dyDescent="0.2">
      <c r="A308" s="22">
        <v>4126</v>
      </c>
      <c r="B308" s="22" t="s">
        <v>567</v>
      </c>
      <c r="C308" s="10">
        <v>4</v>
      </c>
      <c r="E308" s="10" t="s">
        <v>348</v>
      </c>
      <c r="F308" s="10">
        <v>126</v>
      </c>
      <c r="G308" s="22" t="str">
        <f t="shared" si="272"/>
        <v>4126</v>
      </c>
      <c r="H308" s="10"/>
      <c r="M308" s="10"/>
    </row>
    <row r="309" spans="1:13" hidden="1" x14ac:dyDescent="0.2">
      <c r="A309" s="22">
        <v>4127</v>
      </c>
      <c r="B309" s="22" t="s">
        <v>567</v>
      </c>
      <c r="C309" s="10">
        <v>4</v>
      </c>
      <c r="E309" s="10" t="s">
        <v>349</v>
      </c>
      <c r="F309" s="10">
        <v>127</v>
      </c>
      <c r="G309" s="22" t="str">
        <f t="shared" si="272"/>
        <v>4127</v>
      </c>
      <c r="H309" s="10"/>
      <c r="M309" s="10"/>
    </row>
    <row r="310" spans="1:13" hidden="1" x14ac:dyDescent="0.2">
      <c r="A310" s="22">
        <v>4128</v>
      </c>
      <c r="B310" s="22" t="s">
        <v>567</v>
      </c>
      <c r="C310" s="10">
        <v>4</v>
      </c>
      <c r="D310" s="10" t="s">
        <v>350</v>
      </c>
      <c r="E310" s="10" t="s">
        <v>351</v>
      </c>
      <c r="F310" s="10">
        <v>128</v>
      </c>
      <c r="G310" s="22" t="str">
        <f t="shared" si="272"/>
        <v>4128</v>
      </c>
      <c r="H310" s="10"/>
      <c r="M310" s="10"/>
    </row>
    <row r="311" spans="1:13" hidden="1" x14ac:dyDescent="0.2">
      <c r="A311" s="22">
        <v>4129</v>
      </c>
      <c r="B311" s="22" t="s">
        <v>567</v>
      </c>
      <c r="C311" s="10">
        <v>4</v>
      </c>
      <c r="E311" s="10" t="s">
        <v>352</v>
      </c>
      <c r="F311" s="10">
        <v>129</v>
      </c>
      <c r="G311" s="22" t="str">
        <f t="shared" si="272"/>
        <v>4129</v>
      </c>
      <c r="H311" s="10"/>
      <c r="M311" s="10"/>
    </row>
    <row r="312" spans="1:13" hidden="1" x14ac:dyDescent="0.2">
      <c r="A312" s="22">
        <v>4130</v>
      </c>
      <c r="B312" s="22" t="s">
        <v>567</v>
      </c>
      <c r="C312" s="10">
        <v>4</v>
      </c>
      <c r="E312" s="10" t="s">
        <v>353</v>
      </c>
      <c r="F312" s="10">
        <v>130</v>
      </c>
      <c r="G312" s="22" t="str">
        <f t="shared" si="272"/>
        <v>4130</v>
      </c>
      <c r="H312" s="10"/>
      <c r="M312" s="10"/>
    </row>
    <row r="313" spans="1:13" hidden="1" x14ac:dyDescent="0.2">
      <c r="A313" s="22">
        <v>4131</v>
      </c>
      <c r="B313" s="22" t="s">
        <v>567</v>
      </c>
      <c r="C313" s="10">
        <v>4</v>
      </c>
      <c r="D313" s="10" t="s">
        <v>568</v>
      </c>
      <c r="E313" s="10" t="s">
        <v>354</v>
      </c>
      <c r="F313" s="10">
        <v>131</v>
      </c>
      <c r="G313" s="22" t="str">
        <f t="shared" si="272"/>
        <v>4131</v>
      </c>
      <c r="H313" s="10"/>
      <c r="M313" s="10"/>
    </row>
    <row r="314" spans="1:13" hidden="1" x14ac:dyDescent="0.2">
      <c r="A314" s="22">
        <v>4132</v>
      </c>
      <c r="B314" s="22" t="s">
        <v>567</v>
      </c>
      <c r="C314" s="10">
        <v>4</v>
      </c>
      <c r="E314" s="10" t="s">
        <v>355</v>
      </c>
      <c r="F314" s="10">
        <v>132</v>
      </c>
      <c r="G314" s="22" t="str">
        <f t="shared" si="272"/>
        <v>4132</v>
      </c>
      <c r="H314" s="10"/>
      <c r="M314" s="10"/>
    </row>
    <row r="315" spans="1:13" hidden="1" x14ac:dyDescent="0.2">
      <c r="A315" s="22">
        <v>4501</v>
      </c>
      <c r="B315" s="22" t="s">
        <v>567</v>
      </c>
      <c r="C315" s="10">
        <v>4</v>
      </c>
      <c r="D315" s="10" t="s">
        <v>321</v>
      </c>
      <c r="E315" s="10" t="s">
        <v>356</v>
      </c>
      <c r="F315" s="10">
        <v>501</v>
      </c>
      <c r="G315" s="22" t="str">
        <f t="shared" si="272"/>
        <v>4501</v>
      </c>
      <c r="H315" s="10"/>
      <c r="M315" s="10"/>
    </row>
    <row r="316" spans="1:13" hidden="1" x14ac:dyDescent="0.2">
      <c r="A316" s="22">
        <v>4502</v>
      </c>
      <c r="B316" s="22" t="s">
        <v>567</v>
      </c>
      <c r="C316" s="10">
        <v>4</v>
      </c>
      <c r="E316" s="10" t="s">
        <v>357</v>
      </c>
      <c r="F316" s="10">
        <v>502</v>
      </c>
      <c r="G316" s="22" t="str">
        <f t="shared" si="272"/>
        <v>4502</v>
      </c>
      <c r="H316" s="10"/>
      <c r="M316" s="10"/>
    </row>
    <row r="317" spans="1:13" hidden="1" x14ac:dyDescent="0.2">
      <c r="A317" s="22">
        <v>4503</v>
      </c>
      <c r="B317" s="22" t="s">
        <v>567</v>
      </c>
      <c r="C317" s="10">
        <v>4</v>
      </c>
      <c r="D317" s="10" t="s">
        <v>350</v>
      </c>
      <c r="E317" s="10" t="s">
        <v>358</v>
      </c>
      <c r="F317" s="10">
        <v>503</v>
      </c>
      <c r="G317" s="22" t="str">
        <f t="shared" si="272"/>
        <v>4503</v>
      </c>
      <c r="H317" s="10"/>
      <c r="M317" s="10"/>
    </row>
    <row r="318" spans="1:13" hidden="1" x14ac:dyDescent="0.2">
      <c r="A318" s="22">
        <v>4504</v>
      </c>
      <c r="B318" s="22" t="s">
        <v>567</v>
      </c>
      <c r="C318" s="10">
        <v>4</v>
      </c>
      <c r="E318" s="10" t="s">
        <v>359</v>
      </c>
      <c r="F318" s="10">
        <v>504</v>
      </c>
      <c r="G318" s="22" t="str">
        <f t="shared" si="272"/>
        <v>4504</v>
      </c>
      <c r="H318" s="10"/>
      <c r="M318" s="10"/>
    </row>
    <row r="319" spans="1:13" hidden="1" x14ac:dyDescent="0.2">
      <c r="A319" s="22">
        <v>5101</v>
      </c>
      <c r="B319" s="22" t="s">
        <v>569</v>
      </c>
      <c r="C319" s="10">
        <v>5</v>
      </c>
      <c r="D319" s="10" t="s">
        <v>360</v>
      </c>
      <c r="E319" s="10" t="s">
        <v>361</v>
      </c>
      <c r="F319" s="10">
        <v>101</v>
      </c>
      <c r="G319" s="22" t="str">
        <f t="shared" si="272"/>
        <v>5101</v>
      </c>
      <c r="H319" s="10"/>
      <c r="M319" s="10"/>
    </row>
    <row r="320" spans="1:13" hidden="1" x14ac:dyDescent="0.2">
      <c r="A320" s="22">
        <v>5102</v>
      </c>
      <c r="B320" s="22" t="s">
        <v>569</v>
      </c>
      <c r="C320" s="10">
        <v>5</v>
      </c>
      <c r="E320" s="10" t="s">
        <v>362</v>
      </c>
      <c r="F320" s="10">
        <v>102</v>
      </c>
      <c r="G320" s="22" t="str">
        <f t="shared" si="272"/>
        <v>5102</v>
      </c>
      <c r="H320" s="10"/>
      <c r="M320" s="10"/>
    </row>
    <row r="321" spans="1:13" hidden="1" x14ac:dyDescent="0.2">
      <c r="A321" s="22">
        <v>5103</v>
      </c>
      <c r="B321" s="22" t="s">
        <v>569</v>
      </c>
      <c r="C321" s="10">
        <v>5</v>
      </c>
      <c r="E321" s="10" t="s">
        <v>363</v>
      </c>
      <c r="F321" s="10">
        <v>103</v>
      </c>
      <c r="G321" s="22" t="str">
        <f t="shared" si="272"/>
        <v>5103</v>
      </c>
      <c r="H321" s="10"/>
      <c r="M321" s="10"/>
    </row>
    <row r="322" spans="1:13" hidden="1" x14ac:dyDescent="0.2">
      <c r="A322" s="22">
        <v>5104</v>
      </c>
      <c r="B322" s="22" t="s">
        <v>569</v>
      </c>
      <c r="C322" s="10">
        <v>5</v>
      </c>
      <c r="E322" s="10" t="s">
        <v>364</v>
      </c>
      <c r="F322" s="10">
        <v>104</v>
      </c>
      <c r="G322" s="22" t="str">
        <f t="shared" si="272"/>
        <v>5104</v>
      </c>
      <c r="H322" s="10"/>
      <c r="M322" s="10"/>
    </row>
    <row r="323" spans="1:13" hidden="1" x14ac:dyDescent="0.2">
      <c r="A323" s="22">
        <v>5105</v>
      </c>
      <c r="B323" s="22" t="s">
        <v>569</v>
      </c>
      <c r="C323" s="10">
        <v>5</v>
      </c>
      <c r="E323" s="10" t="s">
        <v>365</v>
      </c>
      <c r="F323" s="10">
        <v>105</v>
      </c>
      <c r="G323" s="22" t="str">
        <f t="shared" ref="G323:G386" si="273">CONCATENATE(C323,F323)</f>
        <v>5105</v>
      </c>
      <c r="H323" s="10"/>
      <c r="M323" s="10"/>
    </row>
    <row r="324" spans="1:13" hidden="1" x14ac:dyDescent="0.2">
      <c r="A324" s="22">
        <v>5106</v>
      </c>
      <c r="B324" s="22" t="s">
        <v>569</v>
      </c>
      <c r="C324" s="10">
        <v>5</v>
      </c>
      <c r="E324" s="10" t="s">
        <v>366</v>
      </c>
      <c r="F324" s="10">
        <v>106</v>
      </c>
      <c r="G324" s="22" t="str">
        <f t="shared" si="273"/>
        <v>5106</v>
      </c>
      <c r="H324" s="10"/>
      <c r="M324" s="10"/>
    </row>
    <row r="325" spans="1:13" hidden="1" x14ac:dyDescent="0.2">
      <c r="A325" s="22">
        <v>5107</v>
      </c>
      <c r="B325" s="22" t="s">
        <v>569</v>
      </c>
      <c r="C325" s="10">
        <v>5</v>
      </c>
      <c r="E325" s="10" t="s">
        <v>367</v>
      </c>
      <c r="F325" s="10">
        <v>107</v>
      </c>
      <c r="G325" s="22" t="str">
        <f t="shared" si="273"/>
        <v>5107</v>
      </c>
      <c r="H325" s="10"/>
      <c r="M325" s="10"/>
    </row>
    <row r="326" spans="1:13" hidden="1" x14ac:dyDescent="0.2">
      <c r="A326" s="22">
        <v>5108</v>
      </c>
      <c r="B326" s="22" t="s">
        <v>569</v>
      </c>
      <c r="C326" s="10">
        <v>5</v>
      </c>
      <c r="E326" s="10" t="s">
        <v>368</v>
      </c>
      <c r="F326" s="10">
        <v>108</v>
      </c>
      <c r="G326" s="22" t="str">
        <f t="shared" si="273"/>
        <v>5108</v>
      </c>
      <c r="H326" s="10"/>
      <c r="M326" s="10"/>
    </row>
    <row r="327" spans="1:13" hidden="1" x14ac:dyDescent="0.2">
      <c r="A327" s="22">
        <v>5109</v>
      </c>
      <c r="B327" s="22" t="s">
        <v>569</v>
      </c>
      <c r="C327" s="10">
        <v>5</v>
      </c>
      <c r="E327" s="10" t="s">
        <v>369</v>
      </c>
      <c r="F327" s="10">
        <v>109</v>
      </c>
      <c r="G327" s="22" t="str">
        <f t="shared" si="273"/>
        <v>5109</v>
      </c>
      <c r="H327" s="10"/>
      <c r="M327" s="10"/>
    </row>
    <row r="328" spans="1:13" hidden="1" x14ac:dyDescent="0.2">
      <c r="A328" s="22">
        <v>5110</v>
      </c>
      <c r="B328" s="22" t="s">
        <v>569</v>
      </c>
      <c r="C328" s="10">
        <v>5</v>
      </c>
      <c r="E328" s="10" t="s">
        <v>370</v>
      </c>
      <c r="F328" s="10">
        <v>110</v>
      </c>
      <c r="G328" s="22" t="str">
        <f t="shared" si="273"/>
        <v>5110</v>
      </c>
      <c r="H328" s="10"/>
      <c r="M328" s="10"/>
    </row>
    <row r="329" spans="1:13" hidden="1" x14ac:dyDescent="0.2">
      <c r="A329" s="22">
        <v>5111</v>
      </c>
      <c r="B329" s="22" t="s">
        <v>569</v>
      </c>
      <c r="C329" s="10">
        <v>5</v>
      </c>
      <c r="E329" s="10" t="s">
        <v>371</v>
      </c>
      <c r="F329" s="10">
        <v>111</v>
      </c>
      <c r="G329" s="22" t="str">
        <f t="shared" si="273"/>
        <v>5111</v>
      </c>
      <c r="H329" s="10"/>
      <c r="M329" s="10"/>
    </row>
    <row r="330" spans="1:13" hidden="1" x14ac:dyDescent="0.2">
      <c r="A330" s="22">
        <v>5112</v>
      </c>
      <c r="B330" s="22" t="s">
        <v>569</v>
      </c>
      <c r="C330" s="10">
        <v>5</v>
      </c>
      <c r="E330" s="10" t="s">
        <v>372</v>
      </c>
      <c r="F330" s="10">
        <v>112</v>
      </c>
      <c r="G330" s="22" t="str">
        <f t="shared" si="273"/>
        <v>5112</v>
      </c>
      <c r="H330" s="10"/>
      <c r="M330" s="10"/>
    </row>
    <row r="331" spans="1:13" hidden="1" x14ac:dyDescent="0.2">
      <c r="A331" s="22">
        <v>5113</v>
      </c>
      <c r="B331" s="22" t="s">
        <v>569</v>
      </c>
      <c r="C331" s="10">
        <v>5</v>
      </c>
      <c r="E331" s="10" t="s">
        <v>373</v>
      </c>
      <c r="F331" s="10">
        <v>113</v>
      </c>
      <c r="G331" s="22" t="str">
        <f t="shared" si="273"/>
        <v>5113</v>
      </c>
      <c r="H331" s="10"/>
      <c r="M331" s="10"/>
    </row>
    <row r="332" spans="1:13" hidden="1" x14ac:dyDescent="0.2">
      <c r="A332" s="22">
        <v>5114</v>
      </c>
      <c r="B332" s="22" t="s">
        <v>569</v>
      </c>
      <c r="C332" s="10">
        <v>5</v>
      </c>
      <c r="E332" s="10" t="s">
        <v>374</v>
      </c>
      <c r="F332" s="10">
        <v>114</v>
      </c>
      <c r="G332" s="22" t="str">
        <f t="shared" si="273"/>
        <v>5114</v>
      </c>
      <c r="H332" s="10"/>
      <c r="M332" s="10"/>
    </row>
    <row r="333" spans="1:13" hidden="1" x14ac:dyDescent="0.2">
      <c r="A333" s="22">
        <v>5115</v>
      </c>
      <c r="B333" s="22" t="s">
        <v>569</v>
      </c>
      <c r="C333" s="10">
        <v>5</v>
      </c>
      <c r="E333" s="10" t="s">
        <v>375</v>
      </c>
      <c r="F333" s="10">
        <v>115</v>
      </c>
      <c r="G333" s="22" t="str">
        <f t="shared" si="273"/>
        <v>5115</v>
      </c>
      <c r="H333" s="10"/>
      <c r="M333" s="10"/>
    </row>
    <row r="334" spans="1:13" hidden="1" x14ac:dyDescent="0.2">
      <c r="A334" s="22">
        <v>5116</v>
      </c>
      <c r="B334" s="22" t="s">
        <v>569</v>
      </c>
      <c r="C334" s="10">
        <v>5</v>
      </c>
      <c r="E334" s="10" t="s">
        <v>376</v>
      </c>
      <c r="F334" s="10">
        <v>116</v>
      </c>
      <c r="G334" s="22" t="str">
        <f t="shared" si="273"/>
        <v>5116</v>
      </c>
      <c r="H334" s="10"/>
      <c r="M334" s="10"/>
    </row>
    <row r="335" spans="1:13" hidden="1" x14ac:dyDescent="0.2">
      <c r="A335" s="22">
        <v>5117</v>
      </c>
      <c r="B335" s="22" t="s">
        <v>569</v>
      </c>
      <c r="C335" s="10">
        <v>5</v>
      </c>
      <c r="E335" s="10" t="s">
        <v>377</v>
      </c>
      <c r="F335" s="10">
        <v>117</v>
      </c>
      <c r="G335" s="22" t="str">
        <f t="shared" si="273"/>
        <v>5117</v>
      </c>
      <c r="H335" s="10"/>
      <c r="M335" s="10"/>
    </row>
    <row r="336" spans="1:13" hidden="1" x14ac:dyDescent="0.2">
      <c r="A336" s="22">
        <v>5118</v>
      </c>
      <c r="B336" s="22" t="s">
        <v>569</v>
      </c>
      <c r="C336" s="10">
        <v>5</v>
      </c>
      <c r="E336" s="10" t="s">
        <v>378</v>
      </c>
      <c r="F336" s="10">
        <v>118</v>
      </c>
      <c r="G336" s="22" t="str">
        <f t="shared" si="273"/>
        <v>5118</v>
      </c>
      <c r="H336" s="10"/>
      <c r="M336" s="10"/>
    </row>
    <row r="337" spans="1:13" hidden="1" x14ac:dyDescent="0.2">
      <c r="A337" s="22">
        <v>5119</v>
      </c>
      <c r="B337" s="22" t="s">
        <v>569</v>
      </c>
      <c r="C337" s="10">
        <v>5</v>
      </c>
      <c r="E337" s="10" t="s">
        <v>379</v>
      </c>
      <c r="F337" s="10">
        <v>119</v>
      </c>
      <c r="G337" s="22" t="str">
        <f t="shared" si="273"/>
        <v>5119</v>
      </c>
      <c r="H337" s="10"/>
      <c r="M337" s="10"/>
    </row>
    <row r="338" spans="1:13" hidden="1" x14ac:dyDescent="0.2">
      <c r="A338" s="22">
        <v>5120</v>
      </c>
      <c r="B338" s="22" t="s">
        <v>569</v>
      </c>
      <c r="C338" s="10">
        <v>5</v>
      </c>
      <c r="D338" s="10" t="s">
        <v>380</v>
      </c>
      <c r="E338" s="10" t="s">
        <v>381</v>
      </c>
      <c r="F338" s="10">
        <v>120</v>
      </c>
      <c r="G338" s="22" t="str">
        <f t="shared" si="273"/>
        <v>5120</v>
      </c>
      <c r="H338" s="10"/>
      <c r="M338" s="10"/>
    </row>
    <row r="339" spans="1:13" hidden="1" x14ac:dyDescent="0.2">
      <c r="A339" s="22">
        <v>5121</v>
      </c>
      <c r="B339" s="22" t="s">
        <v>569</v>
      </c>
      <c r="C339" s="10">
        <v>5</v>
      </c>
      <c r="E339" s="10" t="s">
        <v>382</v>
      </c>
      <c r="F339" s="10">
        <v>121</v>
      </c>
      <c r="G339" s="22" t="str">
        <f t="shared" si="273"/>
        <v>5121</v>
      </c>
      <c r="H339" s="10"/>
      <c r="M339" s="10"/>
    </row>
    <row r="340" spans="1:13" hidden="1" x14ac:dyDescent="0.2">
      <c r="A340" s="22">
        <v>5122</v>
      </c>
      <c r="B340" s="22" t="s">
        <v>569</v>
      </c>
      <c r="C340" s="10">
        <v>5</v>
      </c>
      <c r="E340" s="10" t="s">
        <v>383</v>
      </c>
      <c r="F340" s="10">
        <v>122</v>
      </c>
      <c r="G340" s="22" t="str">
        <f t="shared" si="273"/>
        <v>5122</v>
      </c>
      <c r="H340" s="10"/>
      <c r="M340" s="10"/>
    </row>
    <row r="341" spans="1:13" hidden="1" x14ac:dyDescent="0.2">
      <c r="A341" s="22">
        <v>5123</v>
      </c>
      <c r="B341" s="22" t="s">
        <v>569</v>
      </c>
      <c r="C341" s="10">
        <v>5</v>
      </c>
      <c r="E341" s="10" t="s">
        <v>384</v>
      </c>
      <c r="F341" s="10">
        <v>123</v>
      </c>
      <c r="G341" s="22" t="str">
        <f t="shared" si="273"/>
        <v>5123</v>
      </c>
      <c r="H341" s="10"/>
      <c r="M341" s="10"/>
    </row>
    <row r="342" spans="1:13" hidden="1" x14ac:dyDescent="0.2">
      <c r="A342" s="22">
        <v>5124</v>
      </c>
      <c r="B342" s="22" t="s">
        <v>569</v>
      </c>
      <c r="C342" s="10">
        <v>5</v>
      </c>
      <c r="E342" s="10" t="s">
        <v>385</v>
      </c>
      <c r="F342" s="10">
        <v>124</v>
      </c>
      <c r="G342" s="22" t="str">
        <f t="shared" si="273"/>
        <v>5124</v>
      </c>
      <c r="H342" s="10"/>
      <c r="M342" s="10"/>
    </row>
    <row r="343" spans="1:13" hidden="1" x14ac:dyDescent="0.2">
      <c r="A343" s="22">
        <v>5125</v>
      </c>
      <c r="B343" s="22" t="s">
        <v>569</v>
      </c>
      <c r="C343" s="10">
        <v>5</v>
      </c>
      <c r="E343" s="10" t="s">
        <v>386</v>
      </c>
      <c r="F343" s="10">
        <v>125</v>
      </c>
      <c r="G343" s="22" t="str">
        <f t="shared" si="273"/>
        <v>5125</v>
      </c>
      <c r="H343" s="10"/>
      <c r="M343" s="10"/>
    </row>
    <row r="344" spans="1:13" hidden="1" x14ac:dyDescent="0.2">
      <c r="A344" s="22">
        <v>5126</v>
      </c>
      <c r="B344" s="22" t="s">
        <v>569</v>
      </c>
      <c r="C344" s="10">
        <v>5</v>
      </c>
      <c r="E344" s="10" t="s">
        <v>387</v>
      </c>
      <c r="F344" s="10">
        <v>126</v>
      </c>
      <c r="G344" s="22" t="str">
        <f t="shared" si="273"/>
        <v>5126</v>
      </c>
      <c r="H344" s="10"/>
      <c r="M344" s="10"/>
    </row>
    <row r="345" spans="1:13" hidden="1" x14ac:dyDescent="0.2">
      <c r="A345" s="22">
        <v>5127</v>
      </c>
      <c r="B345" s="22" t="s">
        <v>569</v>
      </c>
      <c r="C345" s="10">
        <v>5</v>
      </c>
      <c r="E345" s="10" t="s">
        <v>388</v>
      </c>
      <c r="F345" s="10">
        <v>127</v>
      </c>
      <c r="G345" s="22" t="str">
        <f t="shared" si="273"/>
        <v>5127</v>
      </c>
      <c r="H345" s="10"/>
      <c r="M345" s="10"/>
    </row>
    <row r="346" spans="1:13" hidden="1" x14ac:dyDescent="0.2">
      <c r="A346" s="22">
        <v>5128</v>
      </c>
      <c r="B346" s="22" t="s">
        <v>569</v>
      </c>
      <c r="C346" s="10">
        <v>5</v>
      </c>
      <c r="E346" s="10" t="s">
        <v>389</v>
      </c>
      <c r="F346" s="10">
        <v>128</v>
      </c>
      <c r="G346" s="22" t="str">
        <f t="shared" si="273"/>
        <v>5128</v>
      </c>
      <c r="H346" s="10"/>
      <c r="M346" s="10"/>
    </row>
    <row r="347" spans="1:13" hidden="1" x14ac:dyDescent="0.2">
      <c r="A347" s="22">
        <v>5129</v>
      </c>
      <c r="B347" s="22" t="s">
        <v>569</v>
      </c>
      <c r="C347" s="10">
        <v>5</v>
      </c>
      <c r="D347" s="10" t="s">
        <v>390</v>
      </c>
      <c r="E347" s="10" t="s">
        <v>391</v>
      </c>
      <c r="F347" s="10">
        <v>129</v>
      </c>
      <c r="G347" s="22" t="str">
        <f t="shared" si="273"/>
        <v>5129</v>
      </c>
      <c r="H347" s="10"/>
      <c r="M347" s="10"/>
    </row>
    <row r="348" spans="1:13" hidden="1" x14ac:dyDescent="0.2">
      <c r="A348" s="22">
        <v>5130</v>
      </c>
      <c r="B348" s="22" t="s">
        <v>569</v>
      </c>
      <c r="C348" s="10">
        <v>5</v>
      </c>
      <c r="E348" s="10" t="s">
        <v>392</v>
      </c>
      <c r="F348" s="10">
        <v>130</v>
      </c>
      <c r="G348" s="22" t="str">
        <f t="shared" si="273"/>
        <v>5130</v>
      </c>
      <c r="H348" s="10"/>
      <c r="M348" s="10"/>
    </row>
    <row r="349" spans="1:13" hidden="1" x14ac:dyDescent="0.2">
      <c r="A349" s="22">
        <v>5131</v>
      </c>
      <c r="B349" s="22" t="s">
        <v>569</v>
      </c>
      <c r="C349" s="10">
        <v>5</v>
      </c>
      <c r="E349" s="10" t="s">
        <v>393</v>
      </c>
      <c r="F349" s="10">
        <v>131</v>
      </c>
      <c r="G349" s="22" t="str">
        <f t="shared" si="273"/>
        <v>5131</v>
      </c>
      <c r="H349" s="10"/>
      <c r="M349" s="10"/>
    </row>
    <row r="350" spans="1:13" hidden="1" x14ac:dyDescent="0.2">
      <c r="A350" s="22">
        <v>5132</v>
      </c>
      <c r="B350" s="22" t="s">
        <v>569</v>
      </c>
      <c r="C350" s="10">
        <v>5</v>
      </c>
      <c r="E350" s="10" t="s">
        <v>394</v>
      </c>
      <c r="F350" s="10">
        <v>132</v>
      </c>
      <c r="G350" s="22" t="str">
        <f t="shared" si="273"/>
        <v>5132</v>
      </c>
      <c r="H350" s="10"/>
      <c r="M350" s="10"/>
    </row>
    <row r="351" spans="1:13" hidden="1" x14ac:dyDescent="0.2">
      <c r="A351" s="22">
        <v>5133</v>
      </c>
      <c r="B351" s="22" t="s">
        <v>569</v>
      </c>
      <c r="C351" s="10">
        <v>5</v>
      </c>
      <c r="E351" s="10" t="s">
        <v>395</v>
      </c>
      <c r="F351" s="10">
        <v>133</v>
      </c>
      <c r="G351" s="22" t="str">
        <f t="shared" si="273"/>
        <v>5133</v>
      </c>
      <c r="H351" s="10"/>
      <c r="M351" s="10"/>
    </row>
    <row r="352" spans="1:13" hidden="1" x14ac:dyDescent="0.2">
      <c r="A352" s="22">
        <v>5134</v>
      </c>
      <c r="B352" s="22" t="s">
        <v>569</v>
      </c>
      <c r="C352" s="10">
        <v>5</v>
      </c>
      <c r="E352" s="10" t="s">
        <v>396</v>
      </c>
      <c r="F352" s="10">
        <v>134</v>
      </c>
      <c r="G352" s="22" t="str">
        <f t="shared" si="273"/>
        <v>5134</v>
      </c>
      <c r="H352" s="10"/>
      <c r="M352" s="10"/>
    </row>
    <row r="353" spans="1:13" hidden="1" x14ac:dyDescent="0.2">
      <c r="A353" s="22">
        <v>5135</v>
      </c>
      <c r="B353" s="22" t="s">
        <v>569</v>
      </c>
      <c r="C353" s="10">
        <v>5</v>
      </c>
      <c r="E353" s="10" t="s">
        <v>397</v>
      </c>
      <c r="F353" s="10">
        <v>135</v>
      </c>
      <c r="G353" s="22" t="str">
        <f t="shared" si="273"/>
        <v>5135</v>
      </c>
      <c r="H353" s="10"/>
      <c r="M353" s="10"/>
    </row>
    <row r="354" spans="1:13" hidden="1" x14ac:dyDescent="0.2">
      <c r="A354" s="22">
        <v>5136</v>
      </c>
      <c r="B354" s="22" t="s">
        <v>569</v>
      </c>
      <c r="C354" s="10">
        <v>5</v>
      </c>
      <c r="E354" s="10" t="s">
        <v>398</v>
      </c>
      <c r="F354" s="10">
        <v>136</v>
      </c>
      <c r="G354" s="22" t="str">
        <f t="shared" si="273"/>
        <v>5136</v>
      </c>
      <c r="H354" s="10"/>
      <c r="M354" s="10"/>
    </row>
    <row r="355" spans="1:13" hidden="1" x14ac:dyDescent="0.2">
      <c r="A355" s="22">
        <v>5137</v>
      </c>
      <c r="B355" s="22" t="s">
        <v>569</v>
      </c>
      <c r="C355" s="10">
        <v>5</v>
      </c>
      <c r="E355" s="10" t="s">
        <v>399</v>
      </c>
      <c r="F355" s="10">
        <v>137</v>
      </c>
      <c r="G355" s="22" t="str">
        <f t="shared" si="273"/>
        <v>5137</v>
      </c>
      <c r="H355" s="10"/>
      <c r="M355" s="10"/>
    </row>
    <row r="356" spans="1:13" hidden="1" x14ac:dyDescent="0.2">
      <c r="A356" s="22">
        <v>5138</v>
      </c>
      <c r="B356" s="22" t="s">
        <v>569</v>
      </c>
      <c r="C356" s="10">
        <v>5</v>
      </c>
      <c r="E356" s="10" t="s">
        <v>400</v>
      </c>
      <c r="F356" s="10">
        <v>138</v>
      </c>
      <c r="G356" s="22" t="str">
        <f t="shared" si="273"/>
        <v>5138</v>
      </c>
      <c r="H356" s="10"/>
      <c r="M356" s="10"/>
    </row>
    <row r="357" spans="1:13" hidden="1" x14ac:dyDescent="0.2">
      <c r="A357" s="22">
        <v>5139</v>
      </c>
      <c r="B357" s="22" t="s">
        <v>569</v>
      </c>
      <c r="C357" s="10">
        <v>5</v>
      </c>
      <c r="E357" s="10" t="s">
        <v>401</v>
      </c>
      <c r="F357" s="10">
        <v>139</v>
      </c>
      <c r="G357" s="22" t="str">
        <f t="shared" si="273"/>
        <v>5139</v>
      </c>
      <c r="H357" s="10"/>
      <c r="M357" s="10"/>
    </row>
    <row r="358" spans="1:13" hidden="1" x14ac:dyDescent="0.2">
      <c r="A358" s="22">
        <v>5140</v>
      </c>
      <c r="B358" s="22" t="s">
        <v>569</v>
      </c>
      <c r="C358" s="10">
        <v>5</v>
      </c>
      <c r="E358" s="10" t="s">
        <v>402</v>
      </c>
      <c r="F358" s="10">
        <v>140</v>
      </c>
      <c r="G358" s="22" t="str">
        <f t="shared" si="273"/>
        <v>5140</v>
      </c>
      <c r="H358" s="10"/>
      <c r="M358" s="10"/>
    </row>
    <row r="359" spans="1:13" hidden="1" x14ac:dyDescent="0.2">
      <c r="A359" s="22">
        <v>5141</v>
      </c>
      <c r="B359" s="22" t="s">
        <v>569</v>
      </c>
      <c r="C359" s="10">
        <v>5</v>
      </c>
      <c r="E359" s="10" t="s">
        <v>403</v>
      </c>
      <c r="F359" s="10">
        <v>141</v>
      </c>
      <c r="G359" s="22" t="str">
        <f t="shared" si="273"/>
        <v>5141</v>
      </c>
      <c r="H359" s="10"/>
      <c r="M359" s="10"/>
    </row>
    <row r="360" spans="1:13" hidden="1" x14ac:dyDescent="0.2">
      <c r="A360" s="22">
        <v>5142</v>
      </c>
      <c r="B360" s="22" t="s">
        <v>569</v>
      </c>
      <c r="C360" s="10">
        <v>5</v>
      </c>
      <c r="D360" s="10" t="s">
        <v>404</v>
      </c>
      <c r="E360" s="10" t="s">
        <v>405</v>
      </c>
      <c r="F360" s="10">
        <v>142</v>
      </c>
      <c r="G360" s="22" t="str">
        <f t="shared" si="273"/>
        <v>5142</v>
      </c>
      <c r="H360" s="10"/>
      <c r="M360" s="10"/>
    </row>
    <row r="361" spans="1:13" hidden="1" x14ac:dyDescent="0.2">
      <c r="A361" s="22">
        <v>5143</v>
      </c>
      <c r="B361" s="22" t="s">
        <v>569</v>
      </c>
      <c r="C361" s="10">
        <v>5</v>
      </c>
      <c r="E361" s="10" t="s">
        <v>406</v>
      </c>
      <c r="F361" s="10">
        <v>143</v>
      </c>
      <c r="G361" s="22" t="str">
        <f t="shared" si="273"/>
        <v>5143</v>
      </c>
      <c r="H361" s="10"/>
      <c r="M361" s="10"/>
    </row>
    <row r="362" spans="1:13" hidden="1" x14ac:dyDescent="0.2">
      <c r="A362" s="22">
        <v>5144</v>
      </c>
      <c r="B362" s="22" t="s">
        <v>569</v>
      </c>
      <c r="C362" s="10">
        <v>5</v>
      </c>
      <c r="E362" s="10" t="s">
        <v>407</v>
      </c>
      <c r="F362" s="10">
        <v>144</v>
      </c>
      <c r="G362" s="22" t="str">
        <f t="shared" si="273"/>
        <v>5144</v>
      </c>
      <c r="H362" s="10"/>
      <c r="M362" s="10"/>
    </row>
    <row r="363" spans="1:13" hidden="1" x14ac:dyDescent="0.2">
      <c r="A363" s="22">
        <v>5301</v>
      </c>
      <c r="B363" s="22" t="s">
        <v>569</v>
      </c>
      <c r="C363" s="10">
        <v>5</v>
      </c>
      <c r="D363" s="10" t="s">
        <v>570</v>
      </c>
      <c r="E363" s="10" t="s">
        <v>408</v>
      </c>
      <c r="F363" s="23" t="s">
        <v>561</v>
      </c>
      <c r="G363" s="22" t="str">
        <f t="shared" si="273"/>
        <v>5301</v>
      </c>
      <c r="H363" s="10"/>
      <c r="M363" s="10"/>
    </row>
    <row r="364" spans="1:13" hidden="1" x14ac:dyDescent="0.2">
      <c r="A364" s="22">
        <v>5501</v>
      </c>
      <c r="B364" s="22" t="s">
        <v>569</v>
      </c>
      <c r="C364" s="10">
        <v>5</v>
      </c>
      <c r="D364" s="10" t="s">
        <v>360</v>
      </c>
      <c r="E364" s="10" t="s">
        <v>409</v>
      </c>
      <c r="F364" s="10">
        <v>501</v>
      </c>
      <c r="G364" s="22" t="str">
        <f t="shared" si="273"/>
        <v>5501</v>
      </c>
      <c r="H364" s="10"/>
      <c r="M364" s="10"/>
    </row>
    <row r="365" spans="1:13" hidden="1" x14ac:dyDescent="0.2">
      <c r="A365" s="22">
        <v>5502</v>
      </c>
      <c r="B365" s="22" t="s">
        <v>569</v>
      </c>
      <c r="C365" s="10">
        <v>5</v>
      </c>
      <c r="E365" s="10" t="s">
        <v>410</v>
      </c>
      <c r="F365" s="10">
        <v>502</v>
      </c>
      <c r="G365" s="22" t="str">
        <f t="shared" si="273"/>
        <v>5502</v>
      </c>
      <c r="H365" s="10"/>
      <c r="M365" s="10"/>
    </row>
    <row r="366" spans="1:13" hidden="1" x14ac:dyDescent="0.2">
      <c r="A366" s="22">
        <v>5503</v>
      </c>
      <c r="B366" s="22" t="s">
        <v>569</v>
      </c>
      <c r="C366" s="10">
        <v>5</v>
      </c>
      <c r="E366" s="10" t="s">
        <v>411</v>
      </c>
      <c r="F366" s="10">
        <v>503</v>
      </c>
      <c r="G366" s="22" t="str">
        <f t="shared" si="273"/>
        <v>5503</v>
      </c>
      <c r="H366" s="10"/>
      <c r="M366" s="10"/>
    </row>
    <row r="367" spans="1:13" hidden="1" x14ac:dyDescent="0.2">
      <c r="A367" s="22">
        <v>5504</v>
      </c>
      <c r="B367" s="22" t="s">
        <v>569</v>
      </c>
      <c r="C367" s="10">
        <v>5</v>
      </c>
      <c r="E367" s="10" t="s">
        <v>412</v>
      </c>
      <c r="F367" s="10">
        <v>504</v>
      </c>
      <c r="G367" s="22" t="str">
        <f t="shared" si="273"/>
        <v>5504</v>
      </c>
      <c r="H367" s="10"/>
      <c r="M367" s="10"/>
    </row>
    <row r="368" spans="1:13" hidden="1" x14ac:dyDescent="0.2">
      <c r="A368" s="22">
        <v>5505</v>
      </c>
      <c r="B368" s="22" t="s">
        <v>569</v>
      </c>
      <c r="C368" s="10">
        <v>5</v>
      </c>
      <c r="E368" s="10" t="s">
        <v>413</v>
      </c>
      <c r="F368" s="10">
        <v>505</v>
      </c>
      <c r="G368" s="22" t="str">
        <f t="shared" si="273"/>
        <v>5505</v>
      </c>
      <c r="H368" s="10"/>
      <c r="M368" s="10"/>
    </row>
    <row r="369" spans="1:13" hidden="1" x14ac:dyDescent="0.2">
      <c r="A369" s="22">
        <v>5506</v>
      </c>
      <c r="B369" s="22" t="s">
        <v>569</v>
      </c>
      <c r="C369" s="10">
        <v>5</v>
      </c>
      <c r="E369" s="10" t="s">
        <v>414</v>
      </c>
      <c r="F369" s="10">
        <v>506</v>
      </c>
      <c r="G369" s="22" t="str">
        <f t="shared" si="273"/>
        <v>5506</v>
      </c>
      <c r="H369" s="10"/>
      <c r="M369" s="10"/>
    </row>
    <row r="370" spans="1:13" hidden="1" x14ac:dyDescent="0.2">
      <c r="A370" s="22">
        <v>5507</v>
      </c>
      <c r="B370" s="22" t="s">
        <v>569</v>
      </c>
      <c r="C370" s="10">
        <v>5</v>
      </c>
      <c r="D370" s="10" t="s">
        <v>380</v>
      </c>
      <c r="E370" s="10" t="s">
        <v>415</v>
      </c>
      <c r="F370" s="10">
        <v>507</v>
      </c>
      <c r="G370" s="22" t="str">
        <f t="shared" si="273"/>
        <v>5507</v>
      </c>
      <c r="H370" s="10"/>
      <c r="M370" s="10"/>
    </row>
    <row r="371" spans="1:13" hidden="1" x14ac:dyDescent="0.2">
      <c r="A371" s="22">
        <v>5508</v>
      </c>
      <c r="B371" s="22" t="s">
        <v>569</v>
      </c>
      <c r="C371" s="10">
        <v>5</v>
      </c>
      <c r="E371" s="10" t="s">
        <v>416</v>
      </c>
      <c r="F371" s="10">
        <v>508</v>
      </c>
      <c r="G371" s="22" t="str">
        <f t="shared" si="273"/>
        <v>5508</v>
      </c>
      <c r="H371" s="10"/>
      <c r="M371" s="10"/>
    </row>
    <row r="372" spans="1:13" hidden="1" x14ac:dyDescent="0.2">
      <c r="A372" s="22">
        <v>5509</v>
      </c>
      <c r="B372" s="22" t="s">
        <v>569</v>
      </c>
      <c r="C372" s="10">
        <v>5</v>
      </c>
      <c r="E372" s="10" t="s">
        <v>417</v>
      </c>
      <c r="F372" s="10">
        <v>509</v>
      </c>
      <c r="G372" s="22" t="str">
        <f t="shared" si="273"/>
        <v>5509</v>
      </c>
      <c r="H372" s="10"/>
      <c r="M372" s="10"/>
    </row>
    <row r="373" spans="1:13" hidden="1" x14ac:dyDescent="0.2">
      <c r="A373" s="22">
        <v>5510</v>
      </c>
      <c r="B373" s="22" t="s">
        <v>569</v>
      </c>
      <c r="C373" s="10">
        <v>5</v>
      </c>
      <c r="E373" s="10" t="s">
        <v>418</v>
      </c>
      <c r="F373" s="10">
        <v>510</v>
      </c>
      <c r="G373" s="22" t="str">
        <f t="shared" si="273"/>
        <v>5510</v>
      </c>
      <c r="H373" s="10"/>
      <c r="M373" s="10"/>
    </row>
    <row r="374" spans="1:13" hidden="1" x14ac:dyDescent="0.2">
      <c r="A374" s="22">
        <v>5511</v>
      </c>
      <c r="B374" s="22" t="s">
        <v>569</v>
      </c>
      <c r="C374" s="10">
        <v>5</v>
      </c>
      <c r="E374" s="10" t="s">
        <v>419</v>
      </c>
      <c r="F374" s="10">
        <v>511</v>
      </c>
      <c r="G374" s="22" t="str">
        <f t="shared" si="273"/>
        <v>5511</v>
      </c>
      <c r="H374" s="10"/>
      <c r="M374" s="10"/>
    </row>
    <row r="375" spans="1:13" hidden="1" x14ac:dyDescent="0.2">
      <c r="A375" s="22">
        <v>5512</v>
      </c>
      <c r="B375" s="22" t="s">
        <v>569</v>
      </c>
      <c r="C375" s="10">
        <v>5</v>
      </c>
      <c r="E375" s="10" t="s">
        <v>420</v>
      </c>
      <c r="F375" s="10">
        <v>512</v>
      </c>
      <c r="G375" s="22" t="str">
        <f t="shared" si="273"/>
        <v>5512</v>
      </c>
      <c r="H375" s="10"/>
      <c r="M375" s="10"/>
    </row>
    <row r="376" spans="1:13" hidden="1" x14ac:dyDescent="0.2">
      <c r="A376" s="22">
        <v>5513</v>
      </c>
      <c r="B376" s="22" t="s">
        <v>569</v>
      </c>
      <c r="C376" s="10">
        <v>5</v>
      </c>
      <c r="D376" s="10" t="s">
        <v>390</v>
      </c>
      <c r="E376" s="10" t="s">
        <v>421</v>
      </c>
      <c r="F376" s="10">
        <v>513</v>
      </c>
      <c r="G376" s="22" t="str">
        <f t="shared" si="273"/>
        <v>5513</v>
      </c>
      <c r="H376" s="10"/>
      <c r="M376" s="10"/>
    </row>
    <row r="377" spans="1:13" hidden="1" x14ac:dyDescent="0.2">
      <c r="A377" s="22">
        <v>6101</v>
      </c>
      <c r="B377" s="22" t="s">
        <v>571</v>
      </c>
      <c r="C377" s="10">
        <v>6</v>
      </c>
      <c r="D377" s="10" t="s">
        <v>422</v>
      </c>
      <c r="E377" s="10" t="s">
        <v>423</v>
      </c>
      <c r="F377" s="10">
        <v>101</v>
      </c>
      <c r="G377" s="22" t="str">
        <f t="shared" si="273"/>
        <v>6101</v>
      </c>
      <c r="H377" s="10"/>
      <c r="M377" s="10"/>
    </row>
    <row r="378" spans="1:13" hidden="1" x14ac:dyDescent="0.2">
      <c r="A378" s="22">
        <v>6102</v>
      </c>
      <c r="B378" s="22" t="s">
        <v>571</v>
      </c>
      <c r="C378" s="10">
        <v>6</v>
      </c>
      <c r="E378" s="10" t="s">
        <v>424</v>
      </c>
      <c r="F378" s="10">
        <v>102</v>
      </c>
      <c r="G378" s="22" t="str">
        <f t="shared" si="273"/>
        <v>6102</v>
      </c>
      <c r="H378" s="10"/>
      <c r="M378" s="10"/>
    </row>
    <row r="379" spans="1:13" hidden="1" x14ac:dyDescent="0.2">
      <c r="A379" s="22">
        <v>6103</v>
      </c>
      <c r="B379" s="22" t="s">
        <v>571</v>
      </c>
      <c r="C379" s="10">
        <v>6</v>
      </c>
      <c r="E379" s="10" t="s">
        <v>425</v>
      </c>
      <c r="F379" s="10">
        <v>103</v>
      </c>
      <c r="G379" s="22" t="str">
        <f t="shared" si="273"/>
        <v>6103</v>
      </c>
      <c r="H379" s="10"/>
      <c r="M379" s="10"/>
    </row>
    <row r="380" spans="1:13" hidden="1" x14ac:dyDescent="0.2">
      <c r="A380" s="22">
        <v>6104</v>
      </c>
      <c r="B380" s="22" t="s">
        <v>571</v>
      </c>
      <c r="C380" s="10">
        <v>6</v>
      </c>
      <c r="E380" s="10" t="s">
        <v>426</v>
      </c>
      <c r="F380" s="10">
        <v>104</v>
      </c>
      <c r="G380" s="22" t="str">
        <f t="shared" si="273"/>
        <v>6104</v>
      </c>
      <c r="H380" s="10"/>
      <c r="M380" s="10"/>
    </row>
    <row r="381" spans="1:13" hidden="1" x14ac:dyDescent="0.2">
      <c r="A381" s="22">
        <v>6105</v>
      </c>
      <c r="B381" s="22" t="s">
        <v>571</v>
      </c>
      <c r="C381" s="10">
        <v>6</v>
      </c>
      <c r="E381" s="10" t="s">
        <v>427</v>
      </c>
      <c r="F381" s="10">
        <v>105</v>
      </c>
      <c r="G381" s="22" t="str">
        <f t="shared" si="273"/>
        <v>6105</v>
      </c>
      <c r="H381" s="10"/>
      <c r="M381" s="10"/>
    </row>
    <row r="382" spans="1:13" hidden="1" x14ac:dyDescent="0.2">
      <c r="A382" s="22">
        <v>6106</v>
      </c>
      <c r="B382" s="22" t="s">
        <v>571</v>
      </c>
      <c r="C382" s="10">
        <v>6</v>
      </c>
      <c r="E382" s="10" t="s">
        <v>428</v>
      </c>
      <c r="F382" s="10">
        <v>106</v>
      </c>
      <c r="G382" s="22" t="str">
        <f t="shared" si="273"/>
        <v>6106</v>
      </c>
      <c r="H382" s="10"/>
      <c r="M382" s="10"/>
    </row>
    <row r="383" spans="1:13" hidden="1" x14ac:dyDescent="0.2">
      <c r="A383" s="22">
        <v>6107</v>
      </c>
      <c r="B383" s="22" t="s">
        <v>571</v>
      </c>
      <c r="C383" s="10">
        <v>6</v>
      </c>
      <c r="E383" s="10" t="s">
        <v>429</v>
      </c>
      <c r="F383" s="10">
        <v>107</v>
      </c>
      <c r="G383" s="22" t="str">
        <f t="shared" si="273"/>
        <v>6107</v>
      </c>
      <c r="H383" s="10"/>
      <c r="M383" s="10"/>
    </row>
    <row r="384" spans="1:13" hidden="1" x14ac:dyDescent="0.2">
      <c r="A384" s="22">
        <v>6108</v>
      </c>
      <c r="B384" s="22" t="s">
        <v>571</v>
      </c>
      <c r="C384" s="10">
        <v>6</v>
      </c>
      <c r="E384" s="10" t="s">
        <v>430</v>
      </c>
      <c r="F384" s="10">
        <v>108</v>
      </c>
      <c r="G384" s="22" t="str">
        <f t="shared" si="273"/>
        <v>6108</v>
      </c>
      <c r="H384" s="10"/>
      <c r="M384" s="10"/>
    </row>
    <row r="385" spans="1:13" hidden="1" x14ac:dyDescent="0.2">
      <c r="A385" s="22">
        <v>6109</v>
      </c>
      <c r="B385" s="22" t="s">
        <v>571</v>
      </c>
      <c r="C385" s="10">
        <v>6</v>
      </c>
      <c r="E385" s="10" t="s">
        <v>431</v>
      </c>
      <c r="F385" s="10">
        <v>109</v>
      </c>
      <c r="G385" s="22" t="str">
        <f t="shared" si="273"/>
        <v>6109</v>
      </c>
      <c r="H385" s="10"/>
      <c r="M385" s="10"/>
    </row>
    <row r="386" spans="1:13" hidden="1" x14ac:dyDescent="0.2">
      <c r="A386" s="22">
        <v>6110</v>
      </c>
      <c r="B386" s="22" t="s">
        <v>571</v>
      </c>
      <c r="C386" s="10">
        <v>6</v>
      </c>
      <c r="E386" s="10" t="s">
        <v>432</v>
      </c>
      <c r="F386" s="10">
        <v>110</v>
      </c>
      <c r="G386" s="22" t="str">
        <f t="shared" si="273"/>
        <v>6110</v>
      </c>
      <c r="H386" s="10"/>
      <c r="M386" s="10"/>
    </row>
    <row r="387" spans="1:13" hidden="1" x14ac:dyDescent="0.2">
      <c r="A387" s="22">
        <v>6111</v>
      </c>
      <c r="B387" s="22" t="s">
        <v>571</v>
      </c>
      <c r="C387" s="10">
        <v>6</v>
      </c>
      <c r="E387" s="10" t="s">
        <v>433</v>
      </c>
      <c r="F387" s="10">
        <v>111</v>
      </c>
      <c r="G387" s="22" t="str">
        <f t="shared" ref="G387:G450" si="274">CONCATENATE(C387,F387)</f>
        <v>6111</v>
      </c>
      <c r="H387" s="10"/>
      <c r="M387" s="10"/>
    </row>
    <row r="388" spans="1:13" hidden="1" x14ac:dyDescent="0.2">
      <c r="A388" s="22">
        <v>6112</v>
      </c>
      <c r="B388" s="22" t="s">
        <v>571</v>
      </c>
      <c r="C388" s="10">
        <v>6</v>
      </c>
      <c r="E388" s="10" t="s">
        <v>434</v>
      </c>
      <c r="F388" s="10">
        <v>112</v>
      </c>
      <c r="G388" s="22" t="str">
        <f t="shared" si="274"/>
        <v>6112</v>
      </c>
      <c r="H388" s="10"/>
      <c r="M388" s="10"/>
    </row>
    <row r="389" spans="1:13" hidden="1" x14ac:dyDescent="0.2">
      <c r="A389" s="22">
        <v>6113</v>
      </c>
      <c r="B389" s="22" t="s">
        <v>571</v>
      </c>
      <c r="C389" s="10">
        <v>6</v>
      </c>
      <c r="E389" s="10" t="s">
        <v>435</v>
      </c>
      <c r="F389" s="10">
        <v>113</v>
      </c>
      <c r="G389" s="22" t="str">
        <f t="shared" si="274"/>
        <v>6113</v>
      </c>
      <c r="H389" s="10"/>
      <c r="M389" s="10"/>
    </row>
    <row r="390" spans="1:13" hidden="1" x14ac:dyDescent="0.2">
      <c r="A390" s="22">
        <v>6114</v>
      </c>
      <c r="B390" s="22" t="s">
        <v>571</v>
      </c>
      <c r="C390" s="10">
        <v>6</v>
      </c>
      <c r="E390" s="10" t="s">
        <v>436</v>
      </c>
      <c r="F390" s="10">
        <v>114</v>
      </c>
      <c r="G390" s="22" t="str">
        <f t="shared" si="274"/>
        <v>6114</v>
      </c>
      <c r="H390" s="10"/>
      <c r="M390" s="10"/>
    </row>
    <row r="391" spans="1:13" hidden="1" x14ac:dyDescent="0.2">
      <c r="A391" s="22">
        <v>6115</v>
      </c>
      <c r="B391" s="22" t="s">
        <v>571</v>
      </c>
      <c r="C391" s="10">
        <v>6</v>
      </c>
      <c r="E391" s="10" t="s">
        <v>437</v>
      </c>
      <c r="F391" s="10">
        <v>115</v>
      </c>
      <c r="G391" s="22" t="str">
        <f t="shared" si="274"/>
        <v>6115</v>
      </c>
      <c r="H391" s="10"/>
      <c r="M391" s="10"/>
    </row>
    <row r="392" spans="1:13" hidden="1" x14ac:dyDescent="0.2">
      <c r="A392" s="22">
        <v>6116</v>
      </c>
      <c r="B392" s="22" t="s">
        <v>571</v>
      </c>
      <c r="C392" s="10">
        <v>6</v>
      </c>
      <c r="E392" s="10" t="s">
        <v>438</v>
      </c>
      <c r="F392" s="10">
        <v>116</v>
      </c>
      <c r="G392" s="22" t="str">
        <f t="shared" si="274"/>
        <v>6116</v>
      </c>
      <c r="H392" s="10"/>
      <c r="M392" s="10"/>
    </row>
    <row r="393" spans="1:13" hidden="1" x14ac:dyDescent="0.2">
      <c r="A393" s="22">
        <v>6117</v>
      </c>
      <c r="B393" s="22" t="s">
        <v>571</v>
      </c>
      <c r="C393" s="10">
        <v>6</v>
      </c>
      <c r="D393" s="10" t="s">
        <v>439</v>
      </c>
      <c r="E393" s="10" t="s">
        <v>440</v>
      </c>
      <c r="F393" s="10">
        <v>117</v>
      </c>
      <c r="G393" s="22" t="str">
        <f t="shared" si="274"/>
        <v>6117</v>
      </c>
      <c r="H393" s="10"/>
      <c r="M393" s="10"/>
    </row>
    <row r="394" spans="1:13" hidden="1" x14ac:dyDescent="0.2">
      <c r="A394" s="22">
        <v>6118</v>
      </c>
      <c r="B394" s="22" t="s">
        <v>571</v>
      </c>
      <c r="C394" s="10">
        <v>6</v>
      </c>
      <c r="E394" s="10" t="s">
        <v>441</v>
      </c>
      <c r="F394" s="10">
        <v>118</v>
      </c>
      <c r="G394" s="22" t="str">
        <f t="shared" si="274"/>
        <v>6118</v>
      </c>
      <c r="H394" s="10"/>
      <c r="M394" s="10"/>
    </row>
    <row r="395" spans="1:13" hidden="1" x14ac:dyDescent="0.2">
      <c r="A395" s="22">
        <v>6119</v>
      </c>
      <c r="B395" s="22" t="s">
        <v>571</v>
      </c>
      <c r="C395" s="10">
        <v>6</v>
      </c>
      <c r="E395" s="10" t="s">
        <v>442</v>
      </c>
      <c r="F395" s="10">
        <v>119</v>
      </c>
      <c r="G395" s="22" t="str">
        <f t="shared" si="274"/>
        <v>6119</v>
      </c>
      <c r="H395" s="10"/>
      <c r="M395" s="10"/>
    </row>
    <row r="396" spans="1:13" hidden="1" x14ac:dyDescent="0.2">
      <c r="A396" s="22">
        <v>6120</v>
      </c>
      <c r="B396" s="22" t="s">
        <v>571</v>
      </c>
      <c r="C396" s="10">
        <v>6</v>
      </c>
      <c r="E396" s="10" t="s">
        <v>443</v>
      </c>
      <c r="F396" s="10">
        <v>120</v>
      </c>
      <c r="G396" s="22" t="str">
        <f t="shared" si="274"/>
        <v>6120</v>
      </c>
      <c r="H396" s="10"/>
      <c r="M396" s="10"/>
    </row>
    <row r="397" spans="1:13" hidden="1" x14ac:dyDescent="0.2">
      <c r="A397" s="22">
        <v>6121</v>
      </c>
      <c r="B397" s="22" t="s">
        <v>571</v>
      </c>
      <c r="C397" s="10">
        <v>6</v>
      </c>
      <c r="E397" s="10" t="s">
        <v>444</v>
      </c>
      <c r="F397" s="10">
        <v>121</v>
      </c>
      <c r="G397" s="22" t="str">
        <f t="shared" si="274"/>
        <v>6121</v>
      </c>
      <c r="H397" s="10"/>
      <c r="M397" s="10"/>
    </row>
    <row r="398" spans="1:13" hidden="1" x14ac:dyDescent="0.2">
      <c r="A398" s="22">
        <v>6122</v>
      </c>
      <c r="B398" s="22" t="s">
        <v>571</v>
      </c>
      <c r="C398" s="10">
        <v>6</v>
      </c>
      <c r="E398" s="10" t="s">
        <v>445</v>
      </c>
      <c r="F398" s="10">
        <v>122</v>
      </c>
      <c r="G398" s="22" t="str">
        <f t="shared" si="274"/>
        <v>6122</v>
      </c>
      <c r="H398" s="10"/>
      <c r="M398" s="10"/>
    </row>
    <row r="399" spans="1:13" hidden="1" x14ac:dyDescent="0.2">
      <c r="A399" s="22">
        <v>6123</v>
      </c>
      <c r="B399" s="22" t="s">
        <v>571</v>
      </c>
      <c r="C399" s="10">
        <v>6</v>
      </c>
      <c r="E399" s="10" t="s">
        <v>446</v>
      </c>
      <c r="F399" s="10">
        <v>123</v>
      </c>
      <c r="G399" s="22" t="str">
        <f t="shared" si="274"/>
        <v>6123</v>
      </c>
      <c r="H399" s="10"/>
      <c r="M399" s="10"/>
    </row>
    <row r="400" spans="1:13" hidden="1" x14ac:dyDescent="0.2">
      <c r="A400" s="22">
        <v>6124</v>
      </c>
      <c r="B400" s="22" t="s">
        <v>571</v>
      </c>
      <c r="C400" s="10">
        <v>6</v>
      </c>
      <c r="E400" s="10" t="s">
        <v>447</v>
      </c>
      <c r="F400" s="10">
        <v>124</v>
      </c>
      <c r="G400" s="22" t="str">
        <f t="shared" si="274"/>
        <v>6124</v>
      </c>
      <c r="H400" s="10"/>
      <c r="M400" s="10"/>
    </row>
    <row r="401" spans="1:19" hidden="1" x14ac:dyDescent="0.2">
      <c r="A401" s="22">
        <v>6125</v>
      </c>
      <c r="B401" s="22" t="s">
        <v>571</v>
      </c>
      <c r="C401" s="10">
        <v>6</v>
      </c>
      <c r="E401" s="10" t="s">
        <v>448</v>
      </c>
      <c r="F401" s="10">
        <v>125</v>
      </c>
      <c r="G401" s="22" t="str">
        <f t="shared" si="274"/>
        <v>6125</v>
      </c>
      <c r="H401" s="10"/>
      <c r="M401" s="10"/>
    </row>
    <row r="402" spans="1:19" hidden="1" x14ac:dyDescent="0.2">
      <c r="A402" s="22">
        <v>6126</v>
      </c>
      <c r="B402" s="22" t="s">
        <v>571</v>
      </c>
      <c r="C402" s="10">
        <v>6</v>
      </c>
      <c r="D402" s="10" t="s">
        <v>449</v>
      </c>
      <c r="E402" s="10" t="s">
        <v>450</v>
      </c>
      <c r="F402" s="10">
        <v>126</v>
      </c>
      <c r="G402" s="22" t="str">
        <f t="shared" si="274"/>
        <v>6126</v>
      </c>
      <c r="H402" s="10"/>
      <c r="M402" s="10"/>
    </row>
    <row r="403" spans="1:19" hidden="1" x14ac:dyDescent="0.2">
      <c r="A403" s="22">
        <v>6127</v>
      </c>
      <c r="B403" s="22" t="s">
        <v>571</v>
      </c>
      <c r="C403" s="10">
        <v>6</v>
      </c>
      <c r="E403" s="10" t="s">
        <v>451</v>
      </c>
      <c r="F403" s="10">
        <v>127</v>
      </c>
      <c r="G403" s="22" t="str">
        <f t="shared" si="274"/>
        <v>6127</v>
      </c>
      <c r="H403" s="10"/>
      <c r="M403" s="10"/>
      <c r="N403" s="22"/>
      <c r="S403" s="22"/>
    </row>
    <row r="404" spans="1:19" hidden="1" x14ac:dyDescent="0.2">
      <c r="A404" s="22">
        <v>6128</v>
      </c>
      <c r="B404" s="22" t="s">
        <v>571</v>
      </c>
      <c r="C404" s="10">
        <v>6</v>
      </c>
      <c r="E404" s="10" t="s">
        <v>452</v>
      </c>
      <c r="F404" s="10">
        <v>128</v>
      </c>
      <c r="G404" s="22" t="str">
        <f t="shared" si="274"/>
        <v>6128</v>
      </c>
      <c r="H404" s="10"/>
      <c r="M404" s="10"/>
      <c r="N404" s="22"/>
      <c r="S404" s="22"/>
    </row>
    <row r="405" spans="1:19" hidden="1" x14ac:dyDescent="0.2">
      <c r="A405" s="22">
        <v>6129</v>
      </c>
      <c r="B405" s="22" t="s">
        <v>571</v>
      </c>
      <c r="C405" s="10">
        <v>6</v>
      </c>
      <c r="E405" s="10" t="s">
        <v>453</v>
      </c>
      <c r="F405" s="10">
        <v>129</v>
      </c>
      <c r="G405" s="22" t="str">
        <f t="shared" si="274"/>
        <v>6129</v>
      </c>
      <c r="H405" s="10"/>
      <c r="M405" s="10"/>
      <c r="N405" s="22"/>
      <c r="S405" s="22"/>
    </row>
    <row r="406" spans="1:19" hidden="1" x14ac:dyDescent="0.2">
      <c r="A406" s="22">
        <v>6130</v>
      </c>
      <c r="B406" s="22" t="s">
        <v>571</v>
      </c>
      <c r="C406" s="10">
        <v>6</v>
      </c>
      <c r="D406" s="10" t="s">
        <v>454</v>
      </c>
      <c r="E406" s="10" t="s">
        <v>455</v>
      </c>
      <c r="F406" s="10">
        <v>130</v>
      </c>
      <c r="G406" s="22" t="str">
        <f t="shared" si="274"/>
        <v>6130</v>
      </c>
      <c r="H406" s="10"/>
      <c r="M406" s="10"/>
      <c r="N406" s="22"/>
      <c r="S406" s="22"/>
    </row>
    <row r="407" spans="1:19" hidden="1" x14ac:dyDescent="0.2">
      <c r="A407" s="22">
        <v>6131</v>
      </c>
      <c r="B407" s="22" t="s">
        <v>571</v>
      </c>
      <c r="C407" s="10">
        <v>6</v>
      </c>
      <c r="E407" s="10" t="s">
        <v>456</v>
      </c>
      <c r="F407" s="10">
        <v>131</v>
      </c>
      <c r="G407" s="22" t="str">
        <f t="shared" si="274"/>
        <v>6131</v>
      </c>
      <c r="H407" s="10"/>
      <c r="M407" s="10"/>
      <c r="N407" s="22"/>
      <c r="S407" s="22"/>
    </row>
    <row r="408" spans="1:19" hidden="1" x14ac:dyDescent="0.2">
      <c r="A408" s="22">
        <v>6132</v>
      </c>
      <c r="B408" s="22" t="s">
        <v>571</v>
      </c>
      <c r="C408" s="10">
        <v>6</v>
      </c>
      <c r="E408" s="10" t="s">
        <v>457</v>
      </c>
      <c r="F408" s="10">
        <v>132</v>
      </c>
      <c r="G408" s="22" t="str">
        <f t="shared" si="274"/>
        <v>6132</v>
      </c>
      <c r="H408" s="10"/>
      <c r="M408" s="10"/>
      <c r="N408" s="22"/>
      <c r="S408" s="22"/>
    </row>
    <row r="409" spans="1:19" hidden="1" x14ac:dyDescent="0.2">
      <c r="A409" s="22">
        <v>6133</v>
      </c>
      <c r="B409" s="22" t="s">
        <v>571</v>
      </c>
      <c r="C409" s="10">
        <v>6</v>
      </c>
      <c r="E409" s="10" t="s">
        <v>458</v>
      </c>
      <c r="F409" s="10">
        <v>133</v>
      </c>
      <c r="G409" s="22" t="str">
        <f t="shared" si="274"/>
        <v>6133</v>
      </c>
      <c r="H409" s="10"/>
      <c r="M409" s="10"/>
      <c r="N409" s="22"/>
      <c r="S409" s="22"/>
    </row>
    <row r="410" spans="1:19" hidden="1" x14ac:dyDescent="0.2">
      <c r="A410" s="22">
        <v>6501</v>
      </c>
      <c r="B410" s="22" t="s">
        <v>571</v>
      </c>
      <c r="C410" s="10">
        <v>6</v>
      </c>
      <c r="D410" s="10" t="s">
        <v>449</v>
      </c>
      <c r="E410" s="10" t="s">
        <v>459</v>
      </c>
      <c r="F410" s="10">
        <v>501</v>
      </c>
      <c r="G410" s="22" t="str">
        <f t="shared" si="274"/>
        <v>6501</v>
      </c>
      <c r="H410" s="10"/>
      <c r="M410" s="10"/>
      <c r="N410" s="22"/>
      <c r="S410" s="22"/>
    </row>
    <row r="411" spans="1:19" hidden="1" x14ac:dyDescent="0.2">
      <c r="A411" s="22">
        <v>6502</v>
      </c>
      <c r="B411" s="22" t="s">
        <v>571</v>
      </c>
      <c r="C411" s="10">
        <v>6</v>
      </c>
      <c r="D411" s="10" t="s">
        <v>454</v>
      </c>
      <c r="E411" s="10" t="s">
        <v>460</v>
      </c>
      <c r="F411" s="10">
        <v>502</v>
      </c>
      <c r="G411" s="22" t="str">
        <f t="shared" si="274"/>
        <v>6502</v>
      </c>
      <c r="H411" s="10"/>
      <c r="M411" s="10"/>
      <c r="N411" s="22"/>
      <c r="S411" s="22"/>
    </row>
    <row r="412" spans="1:19" hidden="1" x14ac:dyDescent="0.2">
      <c r="A412" s="22">
        <v>7101</v>
      </c>
      <c r="B412" s="22" t="s">
        <v>572</v>
      </c>
      <c r="C412" s="10">
        <v>7</v>
      </c>
      <c r="D412" s="10" t="s">
        <v>461</v>
      </c>
      <c r="E412" s="10" t="s">
        <v>462</v>
      </c>
      <c r="F412" s="10">
        <v>101</v>
      </c>
      <c r="G412" s="22" t="str">
        <f t="shared" si="274"/>
        <v>7101</v>
      </c>
      <c r="H412" s="10"/>
      <c r="M412" s="10"/>
      <c r="N412" s="22"/>
      <c r="S412" s="22"/>
    </row>
    <row r="413" spans="1:19" hidden="1" x14ac:dyDescent="0.2">
      <c r="A413" s="22">
        <v>7102</v>
      </c>
      <c r="B413" s="22" t="s">
        <v>572</v>
      </c>
      <c r="C413" s="10">
        <v>7</v>
      </c>
      <c r="E413" s="10" t="s">
        <v>463</v>
      </c>
      <c r="F413" s="10">
        <v>102</v>
      </c>
      <c r="G413" s="22" t="str">
        <f t="shared" si="274"/>
        <v>7102</v>
      </c>
      <c r="H413" s="10"/>
      <c r="M413" s="10"/>
      <c r="N413" s="22"/>
      <c r="S413" s="22"/>
    </row>
    <row r="414" spans="1:19" hidden="1" x14ac:dyDescent="0.2">
      <c r="A414" s="22">
        <v>7103</v>
      </c>
      <c r="B414" s="22" t="s">
        <v>572</v>
      </c>
      <c r="C414" s="10">
        <v>7</v>
      </c>
      <c r="E414" s="10" t="s">
        <v>464</v>
      </c>
      <c r="F414" s="10">
        <v>103</v>
      </c>
      <c r="G414" s="22" t="str">
        <f t="shared" si="274"/>
        <v>7103</v>
      </c>
      <c r="H414" s="10"/>
      <c r="M414" s="10"/>
      <c r="N414" s="22"/>
      <c r="S414" s="22"/>
    </row>
    <row r="415" spans="1:19" hidden="1" x14ac:dyDescent="0.2">
      <c r="A415" s="22">
        <v>7104</v>
      </c>
      <c r="B415" s="22" t="s">
        <v>572</v>
      </c>
      <c r="C415" s="10">
        <v>7</v>
      </c>
      <c r="E415" s="10" t="s">
        <v>465</v>
      </c>
      <c r="F415" s="10">
        <v>104</v>
      </c>
      <c r="G415" s="22" t="str">
        <f t="shared" si="274"/>
        <v>7104</v>
      </c>
      <c r="H415" s="10"/>
      <c r="M415" s="10"/>
      <c r="N415" s="22"/>
      <c r="S415" s="22"/>
    </row>
    <row r="416" spans="1:19" hidden="1" x14ac:dyDescent="0.2">
      <c r="A416" s="22">
        <v>7105</v>
      </c>
      <c r="B416" s="22" t="s">
        <v>572</v>
      </c>
      <c r="C416" s="10">
        <v>7</v>
      </c>
      <c r="E416" s="10" t="s">
        <v>466</v>
      </c>
      <c r="F416" s="10">
        <v>105</v>
      </c>
      <c r="G416" s="22" t="str">
        <f t="shared" si="274"/>
        <v>7105</v>
      </c>
      <c r="H416" s="10"/>
      <c r="M416" s="10"/>
    </row>
    <row r="417" spans="1:13" hidden="1" x14ac:dyDescent="0.2">
      <c r="A417" s="22">
        <v>7106</v>
      </c>
      <c r="B417" s="22" t="s">
        <v>572</v>
      </c>
      <c r="C417" s="10">
        <v>7</v>
      </c>
      <c r="E417" s="10" t="s">
        <v>467</v>
      </c>
      <c r="F417" s="10">
        <v>106</v>
      </c>
      <c r="G417" s="22" t="str">
        <f t="shared" si="274"/>
        <v>7106</v>
      </c>
      <c r="H417" s="10"/>
      <c r="M417" s="10"/>
    </row>
    <row r="418" spans="1:13" hidden="1" x14ac:dyDescent="0.2">
      <c r="A418" s="22">
        <v>7107</v>
      </c>
      <c r="B418" s="22" t="s">
        <v>572</v>
      </c>
      <c r="C418" s="10">
        <v>7</v>
      </c>
      <c r="E418" s="10" t="s">
        <v>468</v>
      </c>
      <c r="F418" s="10">
        <v>107</v>
      </c>
      <c r="G418" s="22" t="str">
        <f t="shared" si="274"/>
        <v>7107</v>
      </c>
      <c r="H418" s="10"/>
      <c r="M418" s="10"/>
    </row>
    <row r="419" spans="1:13" hidden="1" x14ac:dyDescent="0.2">
      <c r="A419" s="22">
        <v>7108</v>
      </c>
      <c r="B419" s="22" t="s">
        <v>572</v>
      </c>
      <c r="C419" s="10">
        <v>7</v>
      </c>
      <c r="E419" s="10" t="s">
        <v>469</v>
      </c>
      <c r="F419" s="10">
        <v>108</v>
      </c>
      <c r="G419" s="22" t="str">
        <f t="shared" si="274"/>
        <v>7108</v>
      </c>
      <c r="H419" s="10"/>
      <c r="M419" s="10"/>
    </row>
    <row r="420" spans="1:13" hidden="1" x14ac:dyDescent="0.2">
      <c r="A420" s="22">
        <v>7109</v>
      </c>
      <c r="B420" s="22" t="s">
        <v>572</v>
      </c>
      <c r="C420" s="10">
        <v>7</v>
      </c>
      <c r="E420" s="10" t="s">
        <v>470</v>
      </c>
      <c r="F420" s="10">
        <v>109</v>
      </c>
      <c r="G420" s="22" t="str">
        <f t="shared" si="274"/>
        <v>7109</v>
      </c>
      <c r="H420" s="10"/>
      <c r="M420" s="10"/>
    </row>
    <row r="421" spans="1:13" hidden="1" x14ac:dyDescent="0.2">
      <c r="A421" s="22">
        <v>7110</v>
      </c>
      <c r="B421" s="22" t="s">
        <v>572</v>
      </c>
      <c r="C421" s="10">
        <v>7</v>
      </c>
      <c r="D421" s="10" t="s">
        <v>471</v>
      </c>
      <c r="E421" s="10" t="s">
        <v>472</v>
      </c>
      <c r="F421" s="10">
        <v>110</v>
      </c>
      <c r="G421" s="22" t="str">
        <f t="shared" si="274"/>
        <v>7110</v>
      </c>
      <c r="H421" s="10"/>
      <c r="M421" s="10"/>
    </row>
    <row r="422" spans="1:13" hidden="1" x14ac:dyDescent="0.2">
      <c r="A422" s="22">
        <v>7111</v>
      </c>
      <c r="B422" s="22" t="s">
        <v>572</v>
      </c>
      <c r="C422" s="10">
        <v>7</v>
      </c>
      <c r="E422" s="10" t="s">
        <v>473</v>
      </c>
      <c r="F422" s="10">
        <v>111</v>
      </c>
      <c r="G422" s="22" t="str">
        <f t="shared" si="274"/>
        <v>7111</v>
      </c>
      <c r="H422" s="10"/>
      <c r="M422" s="10"/>
    </row>
    <row r="423" spans="1:13" hidden="1" x14ac:dyDescent="0.2">
      <c r="A423" s="22">
        <v>7112</v>
      </c>
      <c r="B423" s="22" t="s">
        <v>572</v>
      </c>
      <c r="C423" s="10">
        <v>7</v>
      </c>
      <c r="E423" s="10" t="s">
        <v>474</v>
      </c>
      <c r="F423" s="10">
        <v>112</v>
      </c>
      <c r="G423" s="22" t="str">
        <f t="shared" si="274"/>
        <v>7112</v>
      </c>
      <c r="H423" s="10"/>
      <c r="M423" s="10"/>
    </row>
    <row r="424" spans="1:13" hidden="1" x14ac:dyDescent="0.2">
      <c r="A424" s="22">
        <v>7113</v>
      </c>
      <c r="B424" s="22" t="s">
        <v>572</v>
      </c>
      <c r="C424" s="10">
        <v>7</v>
      </c>
      <c r="E424" s="10" t="s">
        <v>475</v>
      </c>
      <c r="F424" s="10">
        <v>113</v>
      </c>
      <c r="G424" s="22" t="str">
        <f t="shared" si="274"/>
        <v>7113</v>
      </c>
      <c r="H424" s="10"/>
      <c r="M424" s="10"/>
    </row>
    <row r="425" spans="1:13" hidden="1" x14ac:dyDescent="0.2">
      <c r="A425" s="22">
        <v>7114</v>
      </c>
      <c r="B425" s="22" t="s">
        <v>572</v>
      </c>
      <c r="C425" s="10">
        <v>7</v>
      </c>
      <c r="E425" s="10" t="s">
        <v>476</v>
      </c>
      <c r="F425" s="10">
        <v>114</v>
      </c>
      <c r="G425" s="22" t="str">
        <f t="shared" si="274"/>
        <v>7114</v>
      </c>
      <c r="H425" s="10"/>
      <c r="M425" s="10"/>
    </row>
    <row r="426" spans="1:13" hidden="1" x14ac:dyDescent="0.2">
      <c r="A426" s="22">
        <v>7115</v>
      </c>
      <c r="B426" s="22" t="s">
        <v>572</v>
      </c>
      <c r="C426" s="10">
        <v>7</v>
      </c>
      <c r="E426" s="10" t="s">
        <v>477</v>
      </c>
      <c r="F426" s="10">
        <v>115</v>
      </c>
      <c r="G426" s="22" t="str">
        <f t="shared" si="274"/>
        <v>7115</v>
      </c>
      <c r="H426" s="10"/>
      <c r="M426" s="10"/>
    </row>
    <row r="427" spans="1:13" hidden="1" x14ac:dyDescent="0.2">
      <c r="A427" s="22">
        <v>7116</v>
      </c>
      <c r="B427" s="22" t="s">
        <v>572</v>
      </c>
      <c r="C427" s="10">
        <v>7</v>
      </c>
      <c r="E427" s="10" t="s">
        <v>478</v>
      </c>
      <c r="F427" s="10">
        <v>116</v>
      </c>
      <c r="G427" s="22" t="str">
        <f t="shared" si="274"/>
        <v>7116</v>
      </c>
      <c r="H427" s="10"/>
      <c r="M427" s="10"/>
    </row>
    <row r="428" spans="1:13" hidden="1" x14ac:dyDescent="0.2">
      <c r="A428" s="22">
        <v>7117</v>
      </c>
      <c r="B428" s="22" t="s">
        <v>572</v>
      </c>
      <c r="C428" s="10">
        <v>7</v>
      </c>
      <c r="E428" s="10" t="s">
        <v>479</v>
      </c>
      <c r="F428" s="10">
        <v>117</v>
      </c>
      <c r="G428" s="22" t="str">
        <f t="shared" si="274"/>
        <v>7117</v>
      </c>
      <c r="H428" s="10"/>
      <c r="M428" s="10"/>
    </row>
    <row r="429" spans="1:13" hidden="1" x14ac:dyDescent="0.2">
      <c r="A429" s="22">
        <v>7118</v>
      </c>
      <c r="B429" s="22" t="s">
        <v>572</v>
      </c>
      <c r="C429" s="10">
        <v>7</v>
      </c>
      <c r="E429" s="10" t="s">
        <v>480</v>
      </c>
      <c r="F429" s="10">
        <v>118</v>
      </c>
      <c r="G429" s="22" t="str">
        <f t="shared" si="274"/>
        <v>7118</v>
      </c>
      <c r="H429" s="10"/>
      <c r="M429" s="10"/>
    </row>
    <row r="430" spans="1:13" hidden="1" x14ac:dyDescent="0.2">
      <c r="A430" s="22">
        <v>7119</v>
      </c>
      <c r="B430" s="22" t="s">
        <v>572</v>
      </c>
      <c r="C430" s="10">
        <v>7</v>
      </c>
      <c r="E430" s="10" t="s">
        <v>481</v>
      </c>
      <c r="F430" s="10">
        <v>119</v>
      </c>
      <c r="G430" s="22" t="str">
        <f t="shared" si="274"/>
        <v>7119</v>
      </c>
      <c r="H430" s="10"/>
      <c r="M430" s="10"/>
    </row>
    <row r="431" spans="1:13" hidden="1" x14ac:dyDescent="0.2">
      <c r="A431" s="22">
        <v>7120</v>
      </c>
      <c r="B431" s="22" t="s">
        <v>572</v>
      </c>
      <c r="C431" s="10">
        <v>7</v>
      </c>
      <c r="E431" s="10" t="s">
        <v>482</v>
      </c>
      <c r="F431" s="10">
        <v>120</v>
      </c>
      <c r="G431" s="22" t="str">
        <f t="shared" si="274"/>
        <v>7120</v>
      </c>
      <c r="H431" s="10"/>
      <c r="M431" s="10"/>
    </row>
    <row r="432" spans="1:13" hidden="1" x14ac:dyDescent="0.2">
      <c r="A432" s="22">
        <v>7121</v>
      </c>
      <c r="B432" s="22" t="s">
        <v>572</v>
      </c>
      <c r="C432" s="10">
        <v>7</v>
      </c>
      <c r="E432" s="10" t="s">
        <v>483</v>
      </c>
      <c r="F432" s="10">
        <v>121</v>
      </c>
      <c r="G432" s="22" t="str">
        <f t="shared" si="274"/>
        <v>7121</v>
      </c>
      <c r="H432" s="10"/>
      <c r="M432" s="10"/>
    </row>
    <row r="433" spans="1:13" hidden="1" x14ac:dyDescent="0.2">
      <c r="A433" s="22">
        <v>7122</v>
      </c>
      <c r="B433" s="22" t="s">
        <v>572</v>
      </c>
      <c r="C433" s="10">
        <v>7</v>
      </c>
      <c r="E433" s="10" t="s">
        <v>484</v>
      </c>
      <c r="F433" s="10">
        <v>122</v>
      </c>
      <c r="G433" s="22" t="str">
        <f t="shared" si="274"/>
        <v>7122</v>
      </c>
      <c r="H433" s="10"/>
      <c r="M433" s="10"/>
    </row>
    <row r="434" spans="1:13" hidden="1" x14ac:dyDescent="0.2">
      <c r="A434" s="22">
        <v>7123</v>
      </c>
      <c r="B434" s="22" t="s">
        <v>572</v>
      </c>
      <c r="C434" s="10">
        <v>7</v>
      </c>
      <c r="D434" s="10" t="s">
        <v>485</v>
      </c>
      <c r="E434" s="10" t="s">
        <v>486</v>
      </c>
      <c r="F434" s="10">
        <v>123</v>
      </c>
      <c r="G434" s="22" t="str">
        <f t="shared" si="274"/>
        <v>7123</v>
      </c>
      <c r="H434" s="10"/>
      <c r="M434" s="10"/>
    </row>
    <row r="435" spans="1:13" hidden="1" x14ac:dyDescent="0.2">
      <c r="A435" s="22">
        <v>7124</v>
      </c>
      <c r="B435" s="22" t="s">
        <v>572</v>
      </c>
      <c r="C435" s="10">
        <v>7</v>
      </c>
      <c r="E435" s="10" t="s">
        <v>487</v>
      </c>
      <c r="F435" s="10">
        <v>124</v>
      </c>
      <c r="G435" s="22" t="str">
        <f t="shared" si="274"/>
        <v>7124</v>
      </c>
      <c r="H435" s="10"/>
      <c r="M435" s="10"/>
    </row>
    <row r="436" spans="1:13" hidden="1" x14ac:dyDescent="0.2">
      <c r="A436" s="22">
        <v>7125</v>
      </c>
      <c r="B436" s="22" t="s">
        <v>572</v>
      </c>
      <c r="C436" s="10">
        <v>7</v>
      </c>
      <c r="E436" s="10" t="s">
        <v>488</v>
      </c>
      <c r="F436" s="10">
        <v>125</v>
      </c>
      <c r="G436" s="22" t="str">
        <f t="shared" si="274"/>
        <v>7125</v>
      </c>
      <c r="H436" s="10"/>
      <c r="M436" s="10"/>
    </row>
    <row r="437" spans="1:13" hidden="1" x14ac:dyDescent="0.2">
      <c r="A437" s="22">
        <v>7126</v>
      </c>
      <c r="B437" s="22" t="s">
        <v>572</v>
      </c>
      <c r="C437" s="10">
        <v>7</v>
      </c>
      <c r="E437" s="10" t="s">
        <v>489</v>
      </c>
      <c r="F437" s="10">
        <v>126</v>
      </c>
      <c r="G437" s="22" t="str">
        <f t="shared" si="274"/>
        <v>7126</v>
      </c>
      <c r="H437" s="10"/>
      <c r="M437" s="10"/>
    </row>
    <row r="438" spans="1:13" hidden="1" x14ac:dyDescent="0.2">
      <c r="A438" s="22">
        <v>7127</v>
      </c>
      <c r="B438" s="22" t="s">
        <v>572</v>
      </c>
      <c r="C438" s="10">
        <v>7</v>
      </c>
      <c r="E438" s="10" t="s">
        <v>490</v>
      </c>
      <c r="F438" s="10">
        <v>127</v>
      </c>
      <c r="G438" s="22" t="str">
        <f t="shared" si="274"/>
        <v>7127</v>
      </c>
      <c r="H438" s="10"/>
      <c r="M438" s="10"/>
    </row>
    <row r="439" spans="1:13" hidden="1" x14ac:dyDescent="0.2">
      <c r="A439" s="22">
        <v>7128</v>
      </c>
      <c r="B439" s="22" t="s">
        <v>572</v>
      </c>
      <c r="C439" s="10">
        <v>7</v>
      </c>
      <c r="D439" s="10" t="s">
        <v>491</v>
      </c>
      <c r="E439" s="10" t="s">
        <v>492</v>
      </c>
      <c r="F439" s="10">
        <v>128</v>
      </c>
      <c r="G439" s="22" t="str">
        <f t="shared" si="274"/>
        <v>7128</v>
      </c>
      <c r="H439" s="10"/>
      <c r="M439" s="10"/>
    </row>
    <row r="440" spans="1:13" hidden="1" x14ac:dyDescent="0.2">
      <c r="A440" s="22">
        <v>7129</v>
      </c>
      <c r="B440" s="22" t="s">
        <v>572</v>
      </c>
      <c r="C440" s="10">
        <v>7</v>
      </c>
      <c r="E440" s="10" t="s">
        <v>493</v>
      </c>
      <c r="F440" s="10">
        <v>129</v>
      </c>
      <c r="G440" s="22" t="str">
        <f t="shared" si="274"/>
        <v>7129</v>
      </c>
      <c r="H440" s="10"/>
      <c r="M440" s="10"/>
    </row>
    <row r="441" spans="1:13" hidden="1" x14ac:dyDescent="0.2">
      <c r="A441" s="22">
        <v>7130</v>
      </c>
      <c r="B441" s="22" t="s">
        <v>572</v>
      </c>
      <c r="C441" s="10">
        <v>7</v>
      </c>
      <c r="E441" s="10" t="s">
        <v>494</v>
      </c>
      <c r="F441" s="10">
        <v>130</v>
      </c>
      <c r="G441" s="22" t="str">
        <f t="shared" si="274"/>
        <v>7130</v>
      </c>
      <c r="H441" s="10"/>
      <c r="M441" s="10"/>
    </row>
    <row r="442" spans="1:13" hidden="1" x14ac:dyDescent="0.2">
      <c r="A442" s="22">
        <v>7131</v>
      </c>
      <c r="B442" s="22" t="s">
        <v>572</v>
      </c>
      <c r="C442" s="10">
        <v>7</v>
      </c>
      <c r="E442" s="10" t="s">
        <v>495</v>
      </c>
      <c r="F442" s="10">
        <v>131</v>
      </c>
      <c r="G442" s="22" t="str">
        <f t="shared" si="274"/>
        <v>7131</v>
      </c>
      <c r="H442" s="10"/>
      <c r="M442" s="10"/>
    </row>
    <row r="443" spans="1:13" hidden="1" x14ac:dyDescent="0.2">
      <c r="A443" s="22">
        <v>7132</v>
      </c>
      <c r="B443" s="22" t="s">
        <v>572</v>
      </c>
      <c r="C443" s="10">
        <v>7</v>
      </c>
      <c r="E443" s="10" t="s">
        <v>496</v>
      </c>
      <c r="F443" s="10">
        <v>132</v>
      </c>
      <c r="G443" s="22" t="str">
        <f t="shared" si="274"/>
        <v>7132</v>
      </c>
      <c r="H443" s="10"/>
      <c r="M443" s="10"/>
    </row>
    <row r="444" spans="1:13" hidden="1" x14ac:dyDescent="0.2">
      <c r="A444" s="22">
        <v>7133</v>
      </c>
      <c r="B444" s="22" t="s">
        <v>572</v>
      </c>
      <c r="C444" s="10">
        <v>7</v>
      </c>
      <c r="E444" s="10" t="s">
        <v>497</v>
      </c>
      <c r="F444" s="10">
        <v>133</v>
      </c>
      <c r="G444" s="22" t="str">
        <f t="shared" si="274"/>
        <v>7133</v>
      </c>
      <c r="H444" s="10"/>
      <c r="M444" s="10"/>
    </row>
    <row r="445" spans="1:13" hidden="1" x14ac:dyDescent="0.2">
      <c r="A445" s="22">
        <v>7134</v>
      </c>
      <c r="B445" s="22" t="s">
        <v>572</v>
      </c>
      <c r="C445" s="10">
        <v>7</v>
      </c>
      <c r="D445" s="10" t="s">
        <v>498</v>
      </c>
      <c r="E445" s="10" t="s">
        <v>499</v>
      </c>
      <c r="F445" s="10">
        <v>134</v>
      </c>
      <c r="G445" s="22" t="str">
        <f t="shared" si="274"/>
        <v>7134</v>
      </c>
      <c r="H445" s="10"/>
      <c r="M445" s="10"/>
    </row>
    <row r="446" spans="1:13" hidden="1" x14ac:dyDescent="0.2">
      <c r="A446" s="22">
        <v>7135</v>
      </c>
      <c r="B446" s="22" t="s">
        <v>572</v>
      </c>
      <c r="C446" s="10">
        <v>7</v>
      </c>
      <c r="E446" s="10" t="s">
        <v>500</v>
      </c>
      <c r="F446" s="10">
        <v>135</v>
      </c>
      <c r="G446" s="22" t="str">
        <f t="shared" si="274"/>
        <v>7135</v>
      </c>
      <c r="H446" s="10"/>
      <c r="M446" s="10"/>
    </row>
    <row r="447" spans="1:13" hidden="1" x14ac:dyDescent="0.2">
      <c r="A447" s="22">
        <v>7136</v>
      </c>
      <c r="B447" s="22" t="s">
        <v>572</v>
      </c>
      <c r="C447" s="10">
        <v>7</v>
      </c>
      <c r="E447" s="10" t="s">
        <v>501</v>
      </c>
      <c r="F447" s="10">
        <v>136</v>
      </c>
      <c r="G447" s="22" t="str">
        <f t="shared" si="274"/>
        <v>7136</v>
      </c>
      <c r="H447" s="10"/>
      <c r="M447" s="10"/>
    </row>
    <row r="448" spans="1:13" hidden="1" x14ac:dyDescent="0.2">
      <c r="A448" s="22">
        <v>7137</v>
      </c>
      <c r="B448" s="22" t="s">
        <v>572</v>
      </c>
      <c r="C448" s="10">
        <v>7</v>
      </c>
      <c r="E448" s="10" t="s">
        <v>502</v>
      </c>
      <c r="F448" s="10">
        <v>137</v>
      </c>
      <c r="G448" s="22" t="str">
        <f t="shared" si="274"/>
        <v>7137</v>
      </c>
      <c r="H448" s="10"/>
      <c r="M448" s="10"/>
    </row>
    <row r="449" spans="1:13" hidden="1" x14ac:dyDescent="0.2">
      <c r="A449" s="22">
        <v>7138</v>
      </c>
      <c r="B449" s="22" t="s">
        <v>572</v>
      </c>
      <c r="C449" s="10">
        <v>7</v>
      </c>
      <c r="E449" s="10" t="s">
        <v>503</v>
      </c>
      <c r="F449" s="10">
        <v>138</v>
      </c>
      <c r="G449" s="22" t="str">
        <f t="shared" si="274"/>
        <v>7138</v>
      </c>
      <c r="H449" s="10"/>
      <c r="M449" s="10"/>
    </row>
    <row r="450" spans="1:13" hidden="1" x14ac:dyDescent="0.2">
      <c r="A450" s="22">
        <v>7139</v>
      </c>
      <c r="B450" s="22" t="s">
        <v>572</v>
      </c>
      <c r="C450" s="10">
        <v>7</v>
      </c>
      <c r="E450" s="10" t="s">
        <v>504</v>
      </c>
      <c r="F450" s="10">
        <v>139</v>
      </c>
      <c r="G450" s="22" t="str">
        <f t="shared" si="274"/>
        <v>7139</v>
      </c>
      <c r="H450" s="10"/>
      <c r="M450" s="10"/>
    </row>
    <row r="451" spans="1:13" hidden="1" x14ac:dyDescent="0.2">
      <c r="A451" s="22">
        <v>7140</v>
      </c>
      <c r="B451" s="22" t="s">
        <v>572</v>
      </c>
      <c r="C451" s="10">
        <v>7</v>
      </c>
      <c r="D451" s="10" t="s">
        <v>505</v>
      </c>
      <c r="E451" s="10" t="s">
        <v>506</v>
      </c>
      <c r="F451" s="10">
        <v>140</v>
      </c>
      <c r="G451" s="22" t="str">
        <f t="shared" ref="G451:G483" si="275">CONCATENATE(C451,F451)</f>
        <v>7140</v>
      </c>
      <c r="H451" s="10"/>
      <c r="M451" s="10"/>
    </row>
    <row r="452" spans="1:13" hidden="1" x14ac:dyDescent="0.2">
      <c r="A452" s="22">
        <v>7141</v>
      </c>
      <c r="B452" s="22" t="s">
        <v>572</v>
      </c>
      <c r="C452" s="10">
        <v>7</v>
      </c>
      <c r="E452" s="10" t="s">
        <v>507</v>
      </c>
      <c r="F452" s="10">
        <v>141</v>
      </c>
      <c r="G452" s="22" t="str">
        <f t="shared" si="275"/>
        <v>7141</v>
      </c>
      <c r="H452" s="10"/>
      <c r="M452" s="10"/>
    </row>
    <row r="453" spans="1:13" hidden="1" x14ac:dyDescent="0.2">
      <c r="A453" s="22">
        <v>7142</v>
      </c>
      <c r="B453" s="22" t="s">
        <v>572</v>
      </c>
      <c r="C453" s="10">
        <v>7</v>
      </c>
      <c r="E453" s="10" t="s">
        <v>508</v>
      </c>
      <c r="F453" s="10">
        <v>142</v>
      </c>
      <c r="G453" s="22" t="str">
        <f t="shared" si="275"/>
        <v>7142</v>
      </c>
      <c r="H453" s="10"/>
      <c r="M453" s="10"/>
    </row>
    <row r="454" spans="1:13" hidden="1" x14ac:dyDescent="0.2">
      <c r="A454" s="22">
        <v>7143</v>
      </c>
      <c r="B454" s="22" t="s">
        <v>572</v>
      </c>
      <c r="C454" s="10">
        <v>7</v>
      </c>
      <c r="E454" s="10" t="s">
        <v>509</v>
      </c>
      <c r="F454" s="10">
        <v>143</v>
      </c>
      <c r="G454" s="22" t="str">
        <f t="shared" si="275"/>
        <v>7143</v>
      </c>
      <c r="H454" s="10"/>
      <c r="M454" s="10"/>
    </row>
    <row r="455" spans="1:13" hidden="1" x14ac:dyDescent="0.2">
      <c r="A455" s="22">
        <v>7144</v>
      </c>
      <c r="B455" s="22" t="s">
        <v>572</v>
      </c>
      <c r="C455" s="10">
        <v>7</v>
      </c>
      <c r="E455" s="10" t="s">
        <v>510</v>
      </c>
      <c r="F455" s="10">
        <v>144</v>
      </c>
      <c r="G455" s="22" t="str">
        <f t="shared" si="275"/>
        <v>7144</v>
      </c>
      <c r="H455" s="10"/>
      <c r="M455" s="10"/>
    </row>
    <row r="456" spans="1:13" hidden="1" x14ac:dyDescent="0.2">
      <c r="A456" s="22">
        <v>7501</v>
      </c>
      <c r="B456" s="22" t="s">
        <v>572</v>
      </c>
      <c r="C456" s="10">
        <v>7</v>
      </c>
      <c r="D456" s="10" t="s">
        <v>461</v>
      </c>
      <c r="E456" s="10" t="s">
        <v>511</v>
      </c>
      <c r="F456" s="10">
        <v>501</v>
      </c>
      <c r="G456" s="22" t="str">
        <f t="shared" si="275"/>
        <v>7501</v>
      </c>
      <c r="H456" s="10"/>
      <c r="M456" s="10"/>
    </row>
    <row r="457" spans="1:13" hidden="1" x14ac:dyDescent="0.2">
      <c r="A457" s="22">
        <v>8101</v>
      </c>
      <c r="B457" s="22" t="s">
        <v>573</v>
      </c>
      <c r="C457" s="10">
        <v>8</v>
      </c>
      <c r="D457" s="10" t="s">
        <v>512</v>
      </c>
      <c r="E457" s="10" t="s">
        <v>513</v>
      </c>
      <c r="F457" s="10">
        <v>101</v>
      </c>
      <c r="G457" s="22" t="str">
        <f t="shared" si="275"/>
        <v>8101</v>
      </c>
      <c r="H457" s="10"/>
      <c r="M457" s="10"/>
    </row>
    <row r="458" spans="1:13" hidden="1" x14ac:dyDescent="0.2">
      <c r="A458" s="22">
        <v>8102</v>
      </c>
      <c r="B458" s="22" t="s">
        <v>573</v>
      </c>
      <c r="C458" s="10">
        <v>8</v>
      </c>
      <c r="E458" s="10" t="s">
        <v>514</v>
      </c>
      <c r="F458" s="10">
        <v>102</v>
      </c>
      <c r="G458" s="22" t="str">
        <f t="shared" si="275"/>
        <v>8102</v>
      </c>
      <c r="H458" s="10"/>
      <c r="M458" s="10"/>
    </row>
    <row r="459" spans="1:13" hidden="1" x14ac:dyDescent="0.2">
      <c r="A459" s="22">
        <v>8103</v>
      </c>
      <c r="B459" s="22" t="s">
        <v>573</v>
      </c>
      <c r="C459" s="10">
        <v>8</v>
      </c>
      <c r="E459" s="10" t="s">
        <v>515</v>
      </c>
      <c r="F459" s="10">
        <v>103</v>
      </c>
      <c r="G459" s="22" t="str">
        <f t="shared" si="275"/>
        <v>8103</v>
      </c>
      <c r="H459" s="10"/>
      <c r="M459" s="10"/>
    </row>
    <row r="460" spans="1:13" hidden="1" x14ac:dyDescent="0.2">
      <c r="A460" s="22">
        <v>8104</v>
      </c>
      <c r="B460" s="22" t="s">
        <v>573</v>
      </c>
      <c r="C460" s="10">
        <v>8</v>
      </c>
      <c r="E460" s="10" t="s">
        <v>516</v>
      </c>
      <c r="F460" s="10">
        <v>104</v>
      </c>
      <c r="G460" s="22" t="str">
        <f t="shared" si="275"/>
        <v>8104</v>
      </c>
      <c r="H460" s="10"/>
      <c r="M460" s="10"/>
    </row>
    <row r="461" spans="1:13" hidden="1" x14ac:dyDescent="0.2">
      <c r="A461" s="22">
        <v>8105</v>
      </c>
      <c r="B461" s="22" t="s">
        <v>573</v>
      </c>
      <c r="C461" s="10">
        <v>8</v>
      </c>
      <c r="E461" s="10" t="s">
        <v>517</v>
      </c>
      <c r="F461" s="10">
        <v>105</v>
      </c>
      <c r="G461" s="22" t="str">
        <f t="shared" si="275"/>
        <v>8105</v>
      </c>
      <c r="H461" s="10"/>
      <c r="M461" s="10"/>
    </row>
    <row r="462" spans="1:13" hidden="1" x14ac:dyDescent="0.2">
      <c r="A462" s="22">
        <v>8106</v>
      </c>
      <c r="B462" s="22" t="s">
        <v>573</v>
      </c>
      <c r="C462" s="10">
        <v>8</v>
      </c>
      <c r="E462" s="10" t="s">
        <v>518</v>
      </c>
      <c r="F462" s="10">
        <v>106</v>
      </c>
      <c r="G462" s="22" t="str">
        <f t="shared" si="275"/>
        <v>8106</v>
      </c>
      <c r="H462" s="10"/>
      <c r="M462" s="10"/>
    </row>
    <row r="463" spans="1:13" hidden="1" x14ac:dyDescent="0.2">
      <c r="A463" s="22">
        <v>8107</v>
      </c>
      <c r="B463" s="22" t="s">
        <v>573</v>
      </c>
      <c r="C463" s="10">
        <v>8</v>
      </c>
      <c r="E463" s="10" t="s">
        <v>519</v>
      </c>
      <c r="F463" s="10">
        <v>107</v>
      </c>
      <c r="G463" s="22" t="str">
        <f t="shared" si="275"/>
        <v>8107</v>
      </c>
      <c r="H463" s="10"/>
      <c r="M463" s="10"/>
    </row>
    <row r="464" spans="1:13" hidden="1" x14ac:dyDescent="0.2">
      <c r="A464" s="22">
        <v>8108</v>
      </c>
      <c r="B464" s="22" t="s">
        <v>573</v>
      </c>
      <c r="C464" s="10">
        <v>8</v>
      </c>
      <c r="E464" s="10" t="s">
        <v>520</v>
      </c>
      <c r="F464" s="10">
        <v>108</v>
      </c>
      <c r="G464" s="22" t="str">
        <f t="shared" si="275"/>
        <v>8108</v>
      </c>
      <c r="H464" s="10"/>
      <c r="M464" s="10"/>
    </row>
    <row r="465" spans="1:13" hidden="1" x14ac:dyDescent="0.2">
      <c r="A465" s="22">
        <v>8109</v>
      </c>
      <c r="B465" s="22" t="s">
        <v>573</v>
      </c>
      <c r="C465" s="10">
        <v>8</v>
      </c>
      <c r="E465" s="10" t="s">
        <v>521</v>
      </c>
      <c r="F465" s="10">
        <v>109</v>
      </c>
      <c r="G465" s="22" t="str">
        <f t="shared" si="275"/>
        <v>8109</v>
      </c>
      <c r="H465" s="10"/>
      <c r="M465" s="10"/>
    </row>
    <row r="466" spans="1:13" hidden="1" x14ac:dyDescent="0.2">
      <c r="A466" s="22">
        <v>8110</v>
      </c>
      <c r="B466" s="22" t="s">
        <v>573</v>
      </c>
      <c r="C466" s="10">
        <v>8</v>
      </c>
      <c r="E466" s="10" t="s">
        <v>522</v>
      </c>
      <c r="F466" s="10">
        <v>110</v>
      </c>
      <c r="G466" s="22" t="str">
        <f t="shared" si="275"/>
        <v>8110</v>
      </c>
    </row>
    <row r="467" spans="1:13" hidden="1" x14ac:dyDescent="0.2">
      <c r="A467" s="22">
        <v>8111</v>
      </c>
      <c r="B467" s="22" t="s">
        <v>573</v>
      </c>
      <c r="C467" s="10">
        <v>8</v>
      </c>
      <c r="E467" s="10" t="s">
        <v>523</v>
      </c>
      <c r="F467" s="10">
        <v>111</v>
      </c>
      <c r="G467" s="22" t="str">
        <f t="shared" si="275"/>
        <v>8111</v>
      </c>
    </row>
    <row r="468" spans="1:13" hidden="1" x14ac:dyDescent="0.2">
      <c r="A468" s="22">
        <v>8112</v>
      </c>
      <c r="B468" s="22" t="s">
        <v>573</v>
      </c>
      <c r="C468" s="10">
        <v>8</v>
      </c>
      <c r="D468" s="10" t="s">
        <v>524</v>
      </c>
      <c r="E468" s="10" t="s">
        <v>525</v>
      </c>
      <c r="F468" s="10">
        <v>112</v>
      </c>
      <c r="G468" s="22" t="str">
        <f t="shared" si="275"/>
        <v>8112</v>
      </c>
    </row>
    <row r="469" spans="1:13" hidden="1" x14ac:dyDescent="0.2">
      <c r="A469" s="22">
        <v>8113</v>
      </c>
      <c r="B469" s="22" t="s">
        <v>573</v>
      </c>
      <c r="C469" s="10">
        <v>8</v>
      </c>
      <c r="E469" s="10" t="s">
        <v>526</v>
      </c>
      <c r="F469" s="10">
        <v>113</v>
      </c>
      <c r="G469" s="22" t="str">
        <f t="shared" si="275"/>
        <v>8113</v>
      </c>
    </row>
    <row r="470" spans="1:13" hidden="1" x14ac:dyDescent="0.2">
      <c r="A470" s="22">
        <v>8114</v>
      </c>
      <c r="B470" s="22" t="s">
        <v>573</v>
      </c>
      <c r="C470" s="10">
        <v>8</v>
      </c>
      <c r="E470" s="10" t="s">
        <v>527</v>
      </c>
      <c r="F470" s="10">
        <v>114</v>
      </c>
      <c r="G470" s="22" t="str">
        <f t="shared" si="275"/>
        <v>8114</v>
      </c>
    </row>
    <row r="471" spans="1:13" hidden="1" x14ac:dyDescent="0.2">
      <c r="A471" s="22">
        <v>8115</v>
      </c>
      <c r="B471" s="22" t="s">
        <v>573</v>
      </c>
      <c r="C471" s="10">
        <v>8</v>
      </c>
      <c r="D471" s="10" t="s">
        <v>528</v>
      </c>
      <c r="E471" s="10" t="s">
        <v>529</v>
      </c>
      <c r="F471" s="10">
        <v>115</v>
      </c>
      <c r="G471" s="22" t="str">
        <f t="shared" si="275"/>
        <v>8115</v>
      </c>
    </row>
    <row r="472" spans="1:13" hidden="1" x14ac:dyDescent="0.2">
      <c r="A472" s="22">
        <v>8116</v>
      </c>
      <c r="B472" s="22" t="s">
        <v>573</v>
      </c>
      <c r="C472" s="10">
        <v>8</v>
      </c>
      <c r="E472" s="10" t="s">
        <v>530</v>
      </c>
      <c r="F472" s="10">
        <v>116</v>
      </c>
      <c r="G472" s="22" t="str">
        <f t="shared" si="275"/>
        <v>8116</v>
      </c>
    </row>
    <row r="473" spans="1:13" hidden="1" x14ac:dyDescent="0.2">
      <c r="A473" s="22">
        <v>8117</v>
      </c>
      <c r="B473" s="22" t="s">
        <v>573</v>
      </c>
      <c r="C473" s="10">
        <v>8</v>
      </c>
      <c r="E473" s="10" t="s">
        <v>531</v>
      </c>
      <c r="F473" s="10">
        <v>117</v>
      </c>
      <c r="G473" s="22" t="str">
        <f t="shared" si="275"/>
        <v>8117</v>
      </c>
    </row>
    <row r="474" spans="1:13" hidden="1" x14ac:dyDescent="0.2">
      <c r="A474" s="22">
        <v>8118</v>
      </c>
      <c r="B474" s="22" t="s">
        <v>573</v>
      </c>
      <c r="C474" s="10">
        <v>8</v>
      </c>
      <c r="E474" s="10" t="s">
        <v>532</v>
      </c>
      <c r="F474" s="10">
        <v>118</v>
      </c>
      <c r="G474" s="22" t="str">
        <f t="shared" si="275"/>
        <v>8118</v>
      </c>
    </row>
    <row r="475" spans="1:13" hidden="1" x14ac:dyDescent="0.2">
      <c r="A475" s="22">
        <v>8119</v>
      </c>
      <c r="B475" s="22" t="s">
        <v>573</v>
      </c>
      <c r="C475" s="10">
        <v>8</v>
      </c>
      <c r="E475" s="10" t="s">
        <v>574</v>
      </c>
      <c r="F475" s="10">
        <v>119</v>
      </c>
      <c r="G475" s="22" t="str">
        <f t="shared" si="275"/>
        <v>8119</v>
      </c>
    </row>
    <row r="476" spans="1:13" hidden="1" x14ac:dyDescent="0.2">
      <c r="A476" s="22">
        <v>8120</v>
      </c>
      <c r="B476" s="22" t="s">
        <v>573</v>
      </c>
      <c r="C476" s="10">
        <v>8</v>
      </c>
      <c r="E476" s="10" t="s">
        <v>533</v>
      </c>
      <c r="F476" s="10">
        <v>120</v>
      </c>
      <c r="G476" s="22" t="str">
        <f t="shared" si="275"/>
        <v>8120</v>
      </c>
    </row>
    <row r="477" spans="1:13" hidden="1" x14ac:dyDescent="0.2">
      <c r="A477" s="22">
        <v>8121</v>
      </c>
      <c r="B477" s="22" t="s">
        <v>573</v>
      </c>
      <c r="C477" s="10">
        <v>8</v>
      </c>
      <c r="E477" s="10" t="s">
        <v>534</v>
      </c>
      <c r="F477" s="10">
        <v>121</v>
      </c>
      <c r="G477" s="22" t="str">
        <f t="shared" si="275"/>
        <v>8121</v>
      </c>
    </row>
    <row r="478" spans="1:13" hidden="1" x14ac:dyDescent="0.2">
      <c r="A478" s="22">
        <v>8122</v>
      </c>
      <c r="B478" s="22" t="s">
        <v>573</v>
      </c>
      <c r="C478" s="10">
        <v>8</v>
      </c>
      <c r="E478" s="10" t="s">
        <v>535</v>
      </c>
      <c r="F478" s="10">
        <v>122</v>
      </c>
      <c r="G478" s="22" t="str">
        <f t="shared" si="275"/>
        <v>8122</v>
      </c>
    </row>
    <row r="479" spans="1:13" hidden="1" x14ac:dyDescent="0.2">
      <c r="A479" s="22">
        <v>8123</v>
      </c>
      <c r="B479" s="22" t="s">
        <v>573</v>
      </c>
      <c r="C479" s="10">
        <v>8</v>
      </c>
      <c r="D479" s="10" t="s">
        <v>536</v>
      </c>
      <c r="E479" s="10" t="s">
        <v>537</v>
      </c>
      <c r="F479" s="10">
        <v>123</v>
      </c>
      <c r="G479" s="22" t="str">
        <f t="shared" si="275"/>
        <v>8123</v>
      </c>
    </row>
    <row r="480" spans="1:13" hidden="1" x14ac:dyDescent="0.2">
      <c r="A480" s="22">
        <v>8124</v>
      </c>
      <c r="B480" s="22" t="s">
        <v>573</v>
      </c>
      <c r="C480" s="10">
        <v>8</v>
      </c>
      <c r="E480" s="10" t="s">
        <v>538</v>
      </c>
      <c r="F480" s="10">
        <v>124</v>
      </c>
      <c r="G480" s="22" t="str">
        <f t="shared" si="275"/>
        <v>8124</v>
      </c>
    </row>
    <row r="481" spans="1:7" hidden="1" x14ac:dyDescent="0.2">
      <c r="A481" s="22">
        <v>8125</v>
      </c>
      <c r="B481" s="22" t="s">
        <v>573</v>
      </c>
      <c r="C481" s="10">
        <v>8</v>
      </c>
      <c r="E481" s="10" t="s">
        <v>539</v>
      </c>
      <c r="F481" s="10">
        <v>125</v>
      </c>
      <c r="G481" s="22" t="str">
        <f t="shared" si="275"/>
        <v>8125</v>
      </c>
    </row>
    <row r="482" spans="1:7" hidden="1" x14ac:dyDescent="0.2">
      <c r="A482" s="22">
        <v>8501</v>
      </c>
      <c r="B482" s="22" t="s">
        <v>573</v>
      </c>
      <c r="C482" s="10">
        <v>8</v>
      </c>
      <c r="D482" s="10" t="s">
        <v>512</v>
      </c>
      <c r="E482" s="10" t="s">
        <v>540</v>
      </c>
      <c r="F482" s="10">
        <v>501</v>
      </c>
      <c r="G482" s="22" t="str">
        <f t="shared" si="275"/>
        <v>8501</v>
      </c>
    </row>
    <row r="483" spans="1:7" hidden="1" x14ac:dyDescent="0.2">
      <c r="A483" s="22">
        <v>8502</v>
      </c>
      <c r="B483" s="22" t="s">
        <v>573</v>
      </c>
      <c r="C483" s="10">
        <v>8</v>
      </c>
      <c r="D483" s="10" t="s">
        <v>536</v>
      </c>
      <c r="E483" s="10" t="s">
        <v>541</v>
      </c>
      <c r="F483" s="10">
        <v>502</v>
      </c>
      <c r="G483" s="22" t="str">
        <f t="shared" si="275"/>
        <v>8502</v>
      </c>
    </row>
  </sheetData>
  <sheetProtection sheet="1"/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colBreaks count="4" manualBreakCount="4">
    <brk id="13" max="1048575" man="1"/>
    <brk id="25" max="1048575" man="1"/>
    <brk id="37" max="1048575" man="1"/>
    <brk id="4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A1:AQ45"/>
  <sheetViews>
    <sheetView view="pageBreakPreview" zoomScale="85" zoomScaleNormal="100" zoomScaleSheetLayoutView="85" workbookViewId="0">
      <selection activeCell="AB11" sqref="AB11:AE11"/>
    </sheetView>
  </sheetViews>
  <sheetFormatPr defaultColWidth="2.21875" defaultRowHeight="13.2" x14ac:dyDescent="0.2"/>
  <cols>
    <col min="1" max="1" width="8" style="3" customWidth="1"/>
    <col min="2" max="16384" width="2.21875" style="3"/>
  </cols>
  <sheetData>
    <row r="1" spans="1:41" ht="49.95" customHeight="1" thickBot="1" x14ac:dyDescent="0.25">
      <c r="B1" s="103" t="s">
        <v>684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41" s="2" customFormat="1" ht="25.05" customHeight="1" thickBot="1" x14ac:dyDescent="0.25">
      <c r="A2" s="104" t="s">
        <v>579</v>
      </c>
      <c r="B2" s="105" t="s">
        <v>546</v>
      </c>
      <c r="C2" s="106"/>
      <c r="D2" s="106"/>
      <c r="E2" s="106"/>
      <c r="F2" s="106"/>
      <c r="G2" s="106"/>
      <c r="H2" s="106"/>
      <c r="I2" s="107"/>
      <c r="J2" s="108"/>
      <c r="K2" s="109"/>
      <c r="L2" s="110" t="s">
        <v>580</v>
      </c>
      <c r="M2" s="106"/>
      <c r="N2" s="106"/>
      <c r="O2" s="106"/>
      <c r="P2" s="106"/>
      <c r="Q2" s="106"/>
      <c r="R2" s="106"/>
      <c r="S2" s="107"/>
      <c r="T2" s="108"/>
      <c r="U2" s="108"/>
      <c r="V2" s="108"/>
      <c r="W2" s="108"/>
      <c r="X2" s="108"/>
      <c r="Y2" s="109"/>
      <c r="Z2" s="111" t="str">
        <f>IF(S2="","",VLOOKUP(S2,チーム番号!A2:E501,2,FALSE))</f>
        <v/>
      </c>
      <c r="AA2" s="112"/>
      <c r="AB2" s="112"/>
      <c r="AC2" s="112"/>
      <c r="AD2" s="112"/>
      <c r="AE2" s="112"/>
      <c r="AF2" s="113" t="s">
        <v>548</v>
      </c>
      <c r="AG2" s="113"/>
      <c r="AH2" s="113"/>
      <c r="AI2" s="113"/>
      <c r="AJ2" s="114"/>
      <c r="AK2" s="1"/>
    </row>
    <row r="3" spans="1:41" ht="13.5" customHeight="1" x14ac:dyDescent="0.2">
      <c r="A3" s="104"/>
      <c r="B3" s="115" t="s">
        <v>582</v>
      </c>
      <c r="C3" s="116"/>
      <c r="D3" s="116"/>
      <c r="E3" s="117"/>
      <c r="F3" s="121" t="str">
        <f>IF(S2="","",VLOOKUP(S2,チーム番号!A2:E501,5,FALSE))</f>
        <v/>
      </c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3"/>
      <c r="AB3" s="139" t="s">
        <v>1</v>
      </c>
      <c r="AC3" s="140"/>
      <c r="AD3" s="140"/>
      <c r="AE3" s="140"/>
      <c r="AF3" s="140"/>
      <c r="AG3" s="140"/>
      <c r="AH3" s="140"/>
      <c r="AI3" s="140"/>
      <c r="AJ3" s="140"/>
      <c r="AK3" s="141"/>
      <c r="AL3" s="141"/>
      <c r="AM3" s="141"/>
      <c r="AN3" s="141"/>
      <c r="AO3" s="142"/>
    </row>
    <row r="4" spans="1:41" ht="25.05" customHeight="1" x14ac:dyDescent="0.2">
      <c r="A4" s="104"/>
      <c r="B4" s="118"/>
      <c r="C4" s="119"/>
      <c r="D4" s="119"/>
      <c r="E4" s="120"/>
      <c r="F4" s="124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6"/>
      <c r="AB4" s="143"/>
      <c r="AC4" s="144"/>
      <c r="AD4" s="144"/>
      <c r="AE4" s="144"/>
      <c r="AF4" s="4" t="s">
        <v>3</v>
      </c>
      <c r="AG4" s="144"/>
      <c r="AH4" s="144"/>
      <c r="AI4" s="144"/>
      <c r="AJ4" s="144"/>
      <c r="AK4" s="4" t="s">
        <v>3</v>
      </c>
      <c r="AL4" s="144"/>
      <c r="AM4" s="144"/>
      <c r="AN4" s="144"/>
      <c r="AO4" s="145"/>
    </row>
    <row r="5" spans="1:41" ht="13.5" customHeight="1" x14ac:dyDescent="0.2">
      <c r="A5" s="104"/>
      <c r="B5" s="146" t="s">
        <v>5</v>
      </c>
      <c r="C5" s="147"/>
      <c r="D5" s="147"/>
      <c r="E5" s="148"/>
      <c r="F5" s="62" t="s">
        <v>14</v>
      </c>
      <c r="G5" s="149"/>
      <c r="H5" s="149"/>
      <c r="I5" s="149"/>
      <c r="J5" s="149"/>
      <c r="K5" s="63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1"/>
      <c r="AB5" s="152" t="s">
        <v>4</v>
      </c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4"/>
    </row>
    <row r="6" spans="1:41" ht="25.05" customHeight="1" thickBot="1" x14ac:dyDescent="0.25">
      <c r="A6" s="104"/>
      <c r="B6" s="81"/>
      <c r="C6" s="82"/>
      <c r="D6" s="82"/>
      <c r="E6" s="102"/>
      <c r="F6" s="155"/>
      <c r="G6" s="156"/>
      <c r="H6" s="24" t="s">
        <v>13</v>
      </c>
      <c r="I6" s="157"/>
      <c r="J6" s="157"/>
      <c r="K6" s="158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90"/>
      <c r="AB6" s="159"/>
      <c r="AC6" s="127"/>
      <c r="AD6" s="127"/>
      <c r="AE6" s="127"/>
      <c r="AF6" s="25" t="s">
        <v>3</v>
      </c>
      <c r="AG6" s="127"/>
      <c r="AH6" s="127"/>
      <c r="AI6" s="127"/>
      <c r="AJ6" s="127"/>
      <c r="AK6" s="25" t="s">
        <v>3</v>
      </c>
      <c r="AL6" s="127"/>
      <c r="AM6" s="127"/>
      <c r="AN6" s="127"/>
      <c r="AO6" s="128"/>
    </row>
    <row r="7" spans="1:41" s="2" customFormat="1" ht="25.05" customHeight="1" thickBot="1" x14ac:dyDescent="0.25">
      <c r="A7" s="104" t="s">
        <v>587</v>
      </c>
      <c r="B7" s="129" t="s">
        <v>546</v>
      </c>
      <c r="C7" s="130"/>
      <c r="D7" s="130"/>
      <c r="E7" s="130"/>
      <c r="F7" s="130"/>
      <c r="G7" s="130"/>
      <c r="H7" s="130"/>
      <c r="I7" s="131"/>
      <c r="J7" s="132"/>
      <c r="K7" s="133"/>
      <c r="L7" s="134" t="s">
        <v>588</v>
      </c>
      <c r="M7" s="130"/>
      <c r="N7" s="130"/>
      <c r="O7" s="130"/>
      <c r="P7" s="130"/>
      <c r="Q7" s="130"/>
      <c r="R7" s="130"/>
      <c r="S7" s="131"/>
      <c r="T7" s="132"/>
      <c r="U7" s="132"/>
      <c r="V7" s="132"/>
      <c r="W7" s="132"/>
      <c r="X7" s="132"/>
      <c r="Y7" s="133"/>
      <c r="Z7" s="135" t="str">
        <f>IF(S7="","",VLOOKUP(S7,チーム番号!A2:E501,2,FALSE))</f>
        <v/>
      </c>
      <c r="AA7" s="136"/>
      <c r="AB7" s="136"/>
      <c r="AC7" s="136"/>
      <c r="AD7" s="136"/>
      <c r="AE7" s="136"/>
      <c r="AF7" s="137" t="s">
        <v>548</v>
      </c>
      <c r="AG7" s="137"/>
      <c r="AH7" s="137"/>
      <c r="AI7" s="137"/>
      <c r="AJ7" s="138"/>
      <c r="AK7" s="1"/>
    </row>
    <row r="8" spans="1:41" ht="13.5" customHeight="1" x14ac:dyDescent="0.2">
      <c r="A8" s="104"/>
      <c r="B8" s="115" t="s">
        <v>589</v>
      </c>
      <c r="C8" s="116"/>
      <c r="D8" s="116"/>
      <c r="E8" s="117"/>
      <c r="F8" s="121" t="str">
        <f>IF(S7="","",VLOOKUP(S7,チーム番号!A2:E501,5,FALSE))</f>
        <v/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3"/>
      <c r="AB8" s="139" t="s">
        <v>1</v>
      </c>
      <c r="AC8" s="140"/>
      <c r="AD8" s="140"/>
      <c r="AE8" s="140"/>
      <c r="AF8" s="140"/>
      <c r="AG8" s="140"/>
      <c r="AH8" s="140"/>
      <c r="AI8" s="140"/>
      <c r="AJ8" s="140"/>
      <c r="AK8" s="141"/>
      <c r="AL8" s="141"/>
      <c r="AM8" s="141"/>
      <c r="AN8" s="141"/>
      <c r="AO8" s="142"/>
    </row>
    <row r="9" spans="1:41" ht="25.05" customHeight="1" x14ac:dyDescent="0.2">
      <c r="A9" s="104"/>
      <c r="B9" s="118"/>
      <c r="C9" s="119"/>
      <c r="D9" s="119"/>
      <c r="E9" s="120"/>
      <c r="F9" s="124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6"/>
      <c r="AB9" s="143"/>
      <c r="AC9" s="144"/>
      <c r="AD9" s="144"/>
      <c r="AE9" s="144"/>
      <c r="AF9" s="4" t="s">
        <v>3</v>
      </c>
      <c r="AG9" s="144"/>
      <c r="AH9" s="144"/>
      <c r="AI9" s="144"/>
      <c r="AJ9" s="144"/>
      <c r="AK9" s="4" t="s">
        <v>3</v>
      </c>
      <c r="AL9" s="144"/>
      <c r="AM9" s="144"/>
      <c r="AN9" s="144"/>
      <c r="AO9" s="145"/>
    </row>
    <row r="10" spans="1:41" ht="13.5" customHeight="1" x14ac:dyDescent="0.2">
      <c r="A10" s="104"/>
      <c r="B10" s="146" t="s">
        <v>5</v>
      </c>
      <c r="C10" s="147"/>
      <c r="D10" s="147"/>
      <c r="E10" s="148"/>
      <c r="F10" s="62" t="s">
        <v>14</v>
      </c>
      <c r="G10" s="149"/>
      <c r="H10" s="149"/>
      <c r="I10" s="149"/>
      <c r="J10" s="149"/>
      <c r="K10" s="63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1"/>
      <c r="AB10" s="152" t="s">
        <v>4</v>
      </c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4"/>
    </row>
    <row r="11" spans="1:41" ht="25.05" customHeight="1" thickBot="1" x14ac:dyDescent="0.25">
      <c r="A11" s="104"/>
      <c r="B11" s="81"/>
      <c r="C11" s="82"/>
      <c r="D11" s="82"/>
      <c r="E11" s="102"/>
      <c r="F11" s="155"/>
      <c r="G11" s="156"/>
      <c r="H11" s="24" t="s">
        <v>13</v>
      </c>
      <c r="I11" s="157"/>
      <c r="J11" s="157"/>
      <c r="K11" s="158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90"/>
      <c r="AB11" s="159"/>
      <c r="AC11" s="127"/>
      <c r="AD11" s="127"/>
      <c r="AE11" s="127"/>
      <c r="AF11" s="25" t="s">
        <v>3</v>
      </c>
      <c r="AG11" s="127"/>
      <c r="AH11" s="127"/>
      <c r="AI11" s="127"/>
      <c r="AJ11" s="127"/>
      <c r="AK11" s="25" t="s">
        <v>3</v>
      </c>
      <c r="AL11" s="127"/>
      <c r="AM11" s="127"/>
      <c r="AN11" s="127"/>
      <c r="AO11" s="128"/>
    </row>
    <row r="12" spans="1:41" ht="13.5" customHeight="1" x14ac:dyDescent="0.2">
      <c r="B12" s="67" t="s">
        <v>0</v>
      </c>
      <c r="C12" s="68"/>
      <c r="D12" s="68"/>
      <c r="E12" s="69"/>
      <c r="F12" s="70"/>
      <c r="G12" s="71"/>
      <c r="H12" s="71"/>
      <c r="I12" s="71"/>
      <c r="J12" s="71"/>
      <c r="K12" s="71"/>
      <c r="L12" s="71"/>
      <c r="M12" s="71"/>
      <c r="N12" s="71"/>
      <c r="O12" s="72"/>
      <c r="P12" s="73" t="s">
        <v>545</v>
      </c>
      <c r="Q12" s="74"/>
      <c r="R12" s="74"/>
      <c r="S12" s="74"/>
      <c r="T12" s="74"/>
      <c r="U12" s="75"/>
      <c r="V12" s="67" t="s">
        <v>0</v>
      </c>
      <c r="W12" s="68"/>
      <c r="X12" s="68"/>
      <c r="Y12" s="69"/>
      <c r="Z12" s="70"/>
      <c r="AA12" s="71"/>
      <c r="AB12" s="71"/>
      <c r="AC12" s="71"/>
      <c r="AD12" s="71"/>
      <c r="AE12" s="71"/>
      <c r="AF12" s="71"/>
      <c r="AG12" s="71"/>
      <c r="AH12" s="71"/>
      <c r="AI12" s="72"/>
      <c r="AJ12" s="73" t="s">
        <v>545</v>
      </c>
      <c r="AK12" s="74"/>
      <c r="AL12" s="74"/>
      <c r="AM12" s="74"/>
      <c r="AN12" s="74"/>
      <c r="AO12" s="75"/>
    </row>
    <row r="13" spans="1:41" ht="15" customHeight="1" x14ac:dyDescent="0.2">
      <c r="B13" s="79" t="s">
        <v>6</v>
      </c>
      <c r="C13" s="80"/>
      <c r="D13" s="80"/>
      <c r="E13" s="101"/>
      <c r="F13" s="83"/>
      <c r="G13" s="84"/>
      <c r="H13" s="84"/>
      <c r="I13" s="84"/>
      <c r="J13" s="85"/>
      <c r="K13" s="84"/>
      <c r="L13" s="84"/>
      <c r="M13" s="84"/>
      <c r="N13" s="84"/>
      <c r="O13" s="89"/>
      <c r="P13" s="52" t="s">
        <v>544</v>
      </c>
      <c r="Q13" s="91" t="s">
        <v>677</v>
      </c>
      <c r="R13" s="91"/>
      <c r="S13" s="91"/>
      <c r="T13" s="91"/>
      <c r="U13" s="92"/>
      <c r="V13" s="79" t="s">
        <v>7</v>
      </c>
      <c r="W13" s="80"/>
      <c r="X13" s="80"/>
      <c r="Y13" s="101"/>
      <c r="Z13" s="83"/>
      <c r="AA13" s="84"/>
      <c r="AB13" s="84"/>
      <c r="AC13" s="84"/>
      <c r="AD13" s="85"/>
      <c r="AE13" s="84"/>
      <c r="AF13" s="84"/>
      <c r="AG13" s="84"/>
      <c r="AH13" s="84"/>
      <c r="AI13" s="89"/>
      <c r="AJ13" s="53" t="s">
        <v>544</v>
      </c>
      <c r="AK13" s="91" t="s">
        <v>679</v>
      </c>
      <c r="AL13" s="91"/>
      <c r="AM13" s="91"/>
      <c r="AN13" s="91"/>
      <c r="AO13" s="92"/>
    </row>
    <row r="14" spans="1:41" ht="15" customHeight="1" thickBot="1" x14ac:dyDescent="0.25">
      <c r="B14" s="81"/>
      <c r="C14" s="82"/>
      <c r="D14" s="82"/>
      <c r="E14" s="102"/>
      <c r="F14" s="86"/>
      <c r="G14" s="87"/>
      <c r="H14" s="87"/>
      <c r="I14" s="87"/>
      <c r="J14" s="88"/>
      <c r="K14" s="87"/>
      <c r="L14" s="87"/>
      <c r="M14" s="87"/>
      <c r="N14" s="87"/>
      <c r="O14" s="90"/>
      <c r="P14" s="55"/>
      <c r="Q14" s="99" t="s">
        <v>678</v>
      </c>
      <c r="R14" s="99"/>
      <c r="S14" s="99"/>
      <c r="T14" s="99"/>
      <c r="U14" s="100"/>
      <c r="V14" s="81"/>
      <c r="W14" s="82"/>
      <c r="X14" s="82"/>
      <c r="Y14" s="102"/>
      <c r="Z14" s="86"/>
      <c r="AA14" s="87"/>
      <c r="AB14" s="87"/>
      <c r="AC14" s="87"/>
      <c r="AD14" s="88"/>
      <c r="AE14" s="87"/>
      <c r="AF14" s="87"/>
      <c r="AG14" s="87"/>
      <c r="AH14" s="87"/>
      <c r="AI14" s="90"/>
      <c r="AJ14" s="50"/>
      <c r="AK14" s="99" t="s">
        <v>680</v>
      </c>
      <c r="AL14" s="99"/>
      <c r="AM14" s="99"/>
      <c r="AN14" s="99"/>
      <c r="AO14" s="100"/>
    </row>
    <row r="15" spans="1:41" ht="13.5" customHeight="1" x14ac:dyDescent="0.2">
      <c r="B15" s="67" t="s">
        <v>0</v>
      </c>
      <c r="C15" s="68"/>
      <c r="D15" s="68"/>
      <c r="E15" s="69"/>
      <c r="F15" s="70"/>
      <c r="G15" s="71"/>
      <c r="H15" s="71"/>
      <c r="I15" s="71"/>
      <c r="J15" s="71"/>
      <c r="K15" s="71"/>
      <c r="L15" s="71"/>
      <c r="M15" s="71"/>
      <c r="N15" s="71"/>
      <c r="O15" s="72"/>
      <c r="P15" s="73" t="s">
        <v>545</v>
      </c>
      <c r="Q15" s="74"/>
      <c r="R15" s="74"/>
      <c r="S15" s="74"/>
      <c r="T15" s="74"/>
      <c r="U15" s="75"/>
      <c r="V15" s="67" t="s">
        <v>0</v>
      </c>
      <c r="W15" s="68"/>
      <c r="X15" s="68"/>
      <c r="Y15" s="69"/>
      <c r="Z15" s="70"/>
      <c r="AA15" s="71"/>
      <c r="AB15" s="71"/>
      <c r="AC15" s="71"/>
      <c r="AD15" s="71"/>
      <c r="AE15" s="71"/>
      <c r="AF15" s="71"/>
      <c r="AG15" s="71"/>
      <c r="AH15" s="71"/>
      <c r="AI15" s="76"/>
      <c r="AJ15" s="77" t="s">
        <v>675</v>
      </c>
      <c r="AK15" s="77"/>
      <c r="AL15" s="77"/>
      <c r="AM15" s="77"/>
      <c r="AN15" s="77"/>
      <c r="AO15" s="78"/>
    </row>
    <row r="16" spans="1:41" ht="15" customHeight="1" x14ac:dyDescent="0.2">
      <c r="B16" s="79" t="s">
        <v>683</v>
      </c>
      <c r="C16" s="80"/>
      <c r="D16" s="80"/>
      <c r="E16" s="80"/>
      <c r="F16" s="83"/>
      <c r="G16" s="84"/>
      <c r="H16" s="84"/>
      <c r="I16" s="84"/>
      <c r="J16" s="85"/>
      <c r="K16" s="84"/>
      <c r="L16" s="84"/>
      <c r="M16" s="84"/>
      <c r="N16" s="84"/>
      <c r="O16" s="89"/>
      <c r="P16" s="52" t="s">
        <v>544</v>
      </c>
      <c r="Q16" s="91" t="s">
        <v>681</v>
      </c>
      <c r="R16" s="91"/>
      <c r="S16" s="91"/>
      <c r="T16" s="91"/>
      <c r="U16" s="92"/>
      <c r="V16" s="79" t="s">
        <v>9</v>
      </c>
      <c r="W16" s="80"/>
      <c r="X16" s="80"/>
      <c r="Y16" s="80"/>
      <c r="Z16" s="83"/>
      <c r="AA16" s="84"/>
      <c r="AB16" s="84"/>
      <c r="AC16" s="84"/>
      <c r="AD16" s="85"/>
      <c r="AE16" s="84"/>
      <c r="AF16" s="84"/>
      <c r="AG16" s="84"/>
      <c r="AH16" s="84"/>
      <c r="AI16" s="93"/>
      <c r="AJ16" s="95"/>
      <c r="AK16" s="95"/>
      <c r="AL16" s="95"/>
      <c r="AM16" s="95"/>
      <c r="AN16" s="95"/>
      <c r="AO16" s="96"/>
    </row>
    <row r="17" spans="2:41" ht="15" customHeight="1" thickBot="1" x14ac:dyDescent="0.25">
      <c r="B17" s="81"/>
      <c r="C17" s="82"/>
      <c r="D17" s="82"/>
      <c r="E17" s="82"/>
      <c r="F17" s="86"/>
      <c r="G17" s="87"/>
      <c r="H17" s="87"/>
      <c r="I17" s="87"/>
      <c r="J17" s="88"/>
      <c r="K17" s="87"/>
      <c r="L17" s="87"/>
      <c r="M17" s="87"/>
      <c r="N17" s="87"/>
      <c r="O17" s="90"/>
      <c r="P17" s="54"/>
      <c r="Q17" s="99" t="s">
        <v>677</v>
      </c>
      <c r="R17" s="99"/>
      <c r="S17" s="99"/>
      <c r="T17" s="99"/>
      <c r="U17" s="100"/>
      <c r="V17" s="81"/>
      <c r="W17" s="82"/>
      <c r="X17" s="82"/>
      <c r="Y17" s="82"/>
      <c r="Z17" s="86"/>
      <c r="AA17" s="87"/>
      <c r="AB17" s="87"/>
      <c r="AC17" s="87"/>
      <c r="AD17" s="88"/>
      <c r="AE17" s="87"/>
      <c r="AF17" s="87"/>
      <c r="AG17" s="87"/>
      <c r="AH17" s="87"/>
      <c r="AI17" s="94"/>
      <c r="AJ17" s="97"/>
      <c r="AK17" s="97"/>
      <c r="AL17" s="97"/>
      <c r="AM17" s="97"/>
      <c r="AN17" s="97"/>
      <c r="AO17" s="98"/>
    </row>
    <row r="18" spans="2:41" ht="7.5" customHeight="1" x14ac:dyDescent="0.2"/>
    <row r="19" spans="2:41" ht="18" customHeight="1" thickBot="1" x14ac:dyDescent="0.25">
      <c r="B19" s="165" t="s">
        <v>10</v>
      </c>
      <c r="C19" s="165"/>
      <c r="D19" s="165"/>
      <c r="E19" s="165"/>
      <c r="F19" s="165"/>
      <c r="G19" s="165"/>
      <c r="H19" s="166" t="s">
        <v>577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</row>
    <row r="20" spans="2:41" ht="13.5" customHeight="1" x14ac:dyDescent="0.2">
      <c r="B20" s="167" t="s">
        <v>11</v>
      </c>
      <c r="C20" s="168"/>
      <c r="D20" s="171" t="s">
        <v>12</v>
      </c>
      <c r="E20" s="171"/>
      <c r="F20" s="173" t="s">
        <v>0</v>
      </c>
      <c r="G20" s="174"/>
      <c r="H20" s="174"/>
      <c r="I20" s="174"/>
      <c r="J20" s="174"/>
      <c r="K20" s="174" t="s">
        <v>0</v>
      </c>
      <c r="L20" s="174"/>
      <c r="M20" s="174"/>
      <c r="N20" s="174"/>
      <c r="O20" s="175"/>
      <c r="P20" s="160" t="s">
        <v>576</v>
      </c>
      <c r="Q20" s="161"/>
      <c r="R20" s="160" t="s">
        <v>15</v>
      </c>
      <c r="S20" s="161"/>
      <c r="T20" s="160" t="s">
        <v>16</v>
      </c>
      <c r="U20" s="163"/>
      <c r="V20" s="167" t="s">
        <v>11</v>
      </c>
      <c r="W20" s="168"/>
      <c r="X20" s="171" t="s">
        <v>12</v>
      </c>
      <c r="Y20" s="171"/>
      <c r="Z20" s="173" t="s">
        <v>0</v>
      </c>
      <c r="AA20" s="174"/>
      <c r="AB20" s="174"/>
      <c r="AC20" s="174"/>
      <c r="AD20" s="174"/>
      <c r="AE20" s="174" t="s">
        <v>0</v>
      </c>
      <c r="AF20" s="174"/>
      <c r="AG20" s="174"/>
      <c r="AH20" s="174"/>
      <c r="AI20" s="175"/>
      <c r="AJ20" s="160" t="s">
        <v>576</v>
      </c>
      <c r="AK20" s="161"/>
      <c r="AL20" s="160" t="s">
        <v>15</v>
      </c>
      <c r="AM20" s="161"/>
      <c r="AN20" s="160" t="s">
        <v>16</v>
      </c>
      <c r="AO20" s="163"/>
    </row>
    <row r="21" spans="2:41" ht="30" customHeight="1" thickBot="1" x14ac:dyDescent="0.25">
      <c r="B21" s="169"/>
      <c r="C21" s="170"/>
      <c r="D21" s="172"/>
      <c r="E21" s="172"/>
      <c r="F21" s="176" t="s">
        <v>542</v>
      </c>
      <c r="G21" s="177"/>
      <c r="H21" s="177"/>
      <c r="I21" s="177"/>
      <c r="J21" s="177"/>
      <c r="K21" s="177" t="s">
        <v>543</v>
      </c>
      <c r="L21" s="177"/>
      <c r="M21" s="177"/>
      <c r="N21" s="177"/>
      <c r="O21" s="178"/>
      <c r="P21" s="162"/>
      <c r="Q21" s="162"/>
      <c r="R21" s="162"/>
      <c r="S21" s="162"/>
      <c r="T21" s="162"/>
      <c r="U21" s="164"/>
      <c r="V21" s="169"/>
      <c r="W21" s="170"/>
      <c r="X21" s="172"/>
      <c r="Y21" s="172"/>
      <c r="Z21" s="176" t="s">
        <v>542</v>
      </c>
      <c r="AA21" s="177"/>
      <c r="AB21" s="177"/>
      <c r="AC21" s="177"/>
      <c r="AD21" s="177"/>
      <c r="AE21" s="177" t="s">
        <v>543</v>
      </c>
      <c r="AF21" s="177"/>
      <c r="AG21" s="177"/>
      <c r="AH21" s="177"/>
      <c r="AI21" s="178"/>
      <c r="AJ21" s="162"/>
      <c r="AK21" s="162"/>
      <c r="AL21" s="162"/>
      <c r="AM21" s="162"/>
      <c r="AN21" s="162"/>
      <c r="AO21" s="164"/>
    </row>
    <row r="22" spans="2:41" ht="13.5" customHeight="1" thickTop="1" x14ac:dyDescent="0.2">
      <c r="B22" s="179">
        <v>1</v>
      </c>
      <c r="C22" s="180"/>
      <c r="D22" s="183"/>
      <c r="E22" s="183"/>
      <c r="F22" s="185"/>
      <c r="G22" s="186"/>
      <c r="H22" s="186"/>
      <c r="I22" s="186"/>
      <c r="J22" s="186"/>
      <c r="K22" s="186"/>
      <c r="L22" s="186"/>
      <c r="M22" s="186"/>
      <c r="N22" s="186"/>
      <c r="O22" s="187"/>
      <c r="P22" s="183"/>
      <c r="Q22" s="183"/>
      <c r="R22" s="188"/>
      <c r="S22" s="189"/>
      <c r="T22" s="188" t="s">
        <v>544</v>
      </c>
      <c r="U22" s="201"/>
      <c r="V22" s="179">
        <v>7</v>
      </c>
      <c r="W22" s="180"/>
      <c r="X22" s="183"/>
      <c r="Y22" s="183"/>
      <c r="Z22" s="185"/>
      <c r="AA22" s="186"/>
      <c r="AB22" s="186"/>
      <c r="AC22" s="186"/>
      <c r="AD22" s="186"/>
      <c r="AE22" s="186"/>
      <c r="AF22" s="186"/>
      <c r="AG22" s="186"/>
      <c r="AH22" s="186"/>
      <c r="AI22" s="187"/>
      <c r="AJ22" s="183"/>
      <c r="AK22" s="183"/>
      <c r="AL22" s="188"/>
      <c r="AM22" s="189"/>
      <c r="AN22" s="188" t="s">
        <v>596</v>
      </c>
      <c r="AO22" s="201"/>
    </row>
    <row r="23" spans="2:41" ht="30" customHeight="1" x14ac:dyDescent="0.2">
      <c r="B23" s="181"/>
      <c r="C23" s="182"/>
      <c r="D23" s="184"/>
      <c r="E23" s="184"/>
      <c r="F23" s="203"/>
      <c r="G23" s="204"/>
      <c r="H23" s="204"/>
      <c r="I23" s="204"/>
      <c r="J23" s="204"/>
      <c r="K23" s="204"/>
      <c r="L23" s="204"/>
      <c r="M23" s="204"/>
      <c r="N23" s="204"/>
      <c r="O23" s="205"/>
      <c r="P23" s="184"/>
      <c r="Q23" s="184"/>
      <c r="R23" s="190"/>
      <c r="S23" s="133"/>
      <c r="T23" s="190"/>
      <c r="U23" s="202"/>
      <c r="V23" s="181"/>
      <c r="W23" s="182"/>
      <c r="X23" s="184"/>
      <c r="Y23" s="184"/>
      <c r="Z23" s="203"/>
      <c r="AA23" s="204"/>
      <c r="AB23" s="204"/>
      <c r="AC23" s="204"/>
      <c r="AD23" s="204"/>
      <c r="AE23" s="204"/>
      <c r="AF23" s="204"/>
      <c r="AG23" s="204"/>
      <c r="AH23" s="204"/>
      <c r="AI23" s="205"/>
      <c r="AJ23" s="184"/>
      <c r="AK23" s="184"/>
      <c r="AL23" s="190"/>
      <c r="AM23" s="133"/>
      <c r="AN23" s="190"/>
      <c r="AO23" s="202"/>
    </row>
    <row r="24" spans="2:41" ht="13.5" customHeight="1" x14ac:dyDescent="0.2">
      <c r="B24" s="191">
        <v>2</v>
      </c>
      <c r="C24" s="192"/>
      <c r="D24" s="195"/>
      <c r="E24" s="195"/>
      <c r="F24" s="197"/>
      <c r="G24" s="198"/>
      <c r="H24" s="198"/>
      <c r="I24" s="198"/>
      <c r="J24" s="198"/>
      <c r="K24" s="198"/>
      <c r="L24" s="198"/>
      <c r="M24" s="198"/>
      <c r="N24" s="198"/>
      <c r="O24" s="199"/>
      <c r="P24" s="195"/>
      <c r="Q24" s="195"/>
      <c r="R24" s="200"/>
      <c r="S24" s="151"/>
      <c r="T24" s="206" t="s">
        <v>544</v>
      </c>
      <c r="U24" s="207"/>
      <c r="V24" s="191">
        <v>8</v>
      </c>
      <c r="W24" s="192"/>
      <c r="X24" s="195"/>
      <c r="Y24" s="195"/>
      <c r="Z24" s="197"/>
      <c r="AA24" s="198"/>
      <c r="AB24" s="198"/>
      <c r="AC24" s="198"/>
      <c r="AD24" s="198"/>
      <c r="AE24" s="198"/>
      <c r="AF24" s="198"/>
      <c r="AG24" s="198"/>
      <c r="AH24" s="198"/>
      <c r="AI24" s="199"/>
      <c r="AJ24" s="195"/>
      <c r="AK24" s="195"/>
      <c r="AL24" s="200"/>
      <c r="AM24" s="151"/>
      <c r="AN24" s="206" t="s">
        <v>544</v>
      </c>
      <c r="AO24" s="207"/>
    </row>
    <row r="25" spans="2:41" ht="30" customHeight="1" x14ac:dyDescent="0.2">
      <c r="B25" s="193"/>
      <c r="C25" s="194"/>
      <c r="D25" s="196"/>
      <c r="E25" s="196"/>
      <c r="F25" s="210"/>
      <c r="G25" s="211"/>
      <c r="H25" s="211"/>
      <c r="I25" s="211"/>
      <c r="J25" s="211"/>
      <c r="K25" s="211"/>
      <c r="L25" s="211"/>
      <c r="M25" s="211"/>
      <c r="N25" s="211"/>
      <c r="O25" s="212"/>
      <c r="P25" s="196"/>
      <c r="Q25" s="196"/>
      <c r="R25" s="190"/>
      <c r="S25" s="133"/>
      <c r="T25" s="208"/>
      <c r="U25" s="209"/>
      <c r="V25" s="193"/>
      <c r="W25" s="194"/>
      <c r="X25" s="196"/>
      <c r="Y25" s="196"/>
      <c r="Z25" s="210"/>
      <c r="AA25" s="211"/>
      <c r="AB25" s="211"/>
      <c r="AC25" s="211"/>
      <c r="AD25" s="211"/>
      <c r="AE25" s="211"/>
      <c r="AF25" s="211"/>
      <c r="AG25" s="211"/>
      <c r="AH25" s="211"/>
      <c r="AI25" s="212"/>
      <c r="AJ25" s="196"/>
      <c r="AK25" s="196"/>
      <c r="AL25" s="190"/>
      <c r="AM25" s="133"/>
      <c r="AN25" s="208"/>
      <c r="AO25" s="209"/>
    </row>
    <row r="26" spans="2:41" ht="13.5" customHeight="1" x14ac:dyDescent="0.2">
      <c r="B26" s="181">
        <v>3</v>
      </c>
      <c r="C26" s="182"/>
      <c r="D26" s="195"/>
      <c r="E26" s="195"/>
      <c r="F26" s="197"/>
      <c r="G26" s="198"/>
      <c r="H26" s="198"/>
      <c r="I26" s="198"/>
      <c r="J26" s="198"/>
      <c r="K26" s="198"/>
      <c r="L26" s="198"/>
      <c r="M26" s="198"/>
      <c r="N26" s="198"/>
      <c r="O26" s="199"/>
      <c r="P26" s="195"/>
      <c r="Q26" s="195"/>
      <c r="R26" s="200"/>
      <c r="S26" s="151"/>
      <c r="T26" s="206" t="s">
        <v>544</v>
      </c>
      <c r="U26" s="207"/>
      <c r="V26" s="181">
        <v>9</v>
      </c>
      <c r="W26" s="182"/>
      <c r="X26" s="195"/>
      <c r="Y26" s="195"/>
      <c r="Z26" s="197"/>
      <c r="AA26" s="198"/>
      <c r="AB26" s="198"/>
      <c r="AC26" s="198"/>
      <c r="AD26" s="198"/>
      <c r="AE26" s="198"/>
      <c r="AF26" s="198"/>
      <c r="AG26" s="198"/>
      <c r="AH26" s="198"/>
      <c r="AI26" s="199"/>
      <c r="AJ26" s="195"/>
      <c r="AK26" s="195"/>
      <c r="AL26" s="200"/>
      <c r="AM26" s="151"/>
      <c r="AN26" s="206" t="s">
        <v>544</v>
      </c>
      <c r="AO26" s="207"/>
    </row>
    <row r="27" spans="2:41" ht="30" customHeight="1" x14ac:dyDescent="0.2">
      <c r="B27" s="181"/>
      <c r="C27" s="182"/>
      <c r="D27" s="196"/>
      <c r="E27" s="196"/>
      <c r="F27" s="210"/>
      <c r="G27" s="211"/>
      <c r="H27" s="211"/>
      <c r="I27" s="211"/>
      <c r="J27" s="211"/>
      <c r="K27" s="211"/>
      <c r="L27" s="211"/>
      <c r="M27" s="211"/>
      <c r="N27" s="211"/>
      <c r="O27" s="212"/>
      <c r="P27" s="196"/>
      <c r="Q27" s="196"/>
      <c r="R27" s="190"/>
      <c r="S27" s="133"/>
      <c r="T27" s="208"/>
      <c r="U27" s="209"/>
      <c r="V27" s="181"/>
      <c r="W27" s="182"/>
      <c r="X27" s="196"/>
      <c r="Y27" s="196"/>
      <c r="Z27" s="210"/>
      <c r="AA27" s="211"/>
      <c r="AB27" s="211"/>
      <c r="AC27" s="211"/>
      <c r="AD27" s="211"/>
      <c r="AE27" s="211"/>
      <c r="AF27" s="211"/>
      <c r="AG27" s="211"/>
      <c r="AH27" s="211"/>
      <c r="AI27" s="212"/>
      <c r="AJ27" s="196"/>
      <c r="AK27" s="196"/>
      <c r="AL27" s="190"/>
      <c r="AM27" s="133"/>
      <c r="AN27" s="208"/>
      <c r="AO27" s="209"/>
    </row>
    <row r="28" spans="2:41" ht="13.5" customHeight="1" x14ac:dyDescent="0.2">
      <c r="B28" s="191">
        <v>4</v>
      </c>
      <c r="C28" s="192"/>
      <c r="D28" s="195"/>
      <c r="E28" s="195"/>
      <c r="F28" s="197"/>
      <c r="G28" s="198"/>
      <c r="H28" s="198"/>
      <c r="I28" s="198"/>
      <c r="J28" s="198"/>
      <c r="K28" s="198"/>
      <c r="L28" s="198"/>
      <c r="M28" s="198"/>
      <c r="N28" s="198"/>
      <c r="O28" s="199"/>
      <c r="P28" s="195"/>
      <c r="Q28" s="195"/>
      <c r="R28" s="200"/>
      <c r="S28" s="151"/>
      <c r="T28" s="206" t="s">
        <v>544</v>
      </c>
      <c r="U28" s="207"/>
      <c r="V28" s="191">
        <v>10</v>
      </c>
      <c r="W28" s="192"/>
      <c r="X28" s="195"/>
      <c r="Y28" s="195"/>
      <c r="Z28" s="197"/>
      <c r="AA28" s="198"/>
      <c r="AB28" s="198"/>
      <c r="AC28" s="198"/>
      <c r="AD28" s="198"/>
      <c r="AE28" s="198"/>
      <c r="AF28" s="198"/>
      <c r="AG28" s="198"/>
      <c r="AH28" s="198"/>
      <c r="AI28" s="199"/>
      <c r="AJ28" s="195"/>
      <c r="AK28" s="195"/>
      <c r="AL28" s="200"/>
      <c r="AM28" s="151"/>
      <c r="AN28" s="206" t="s">
        <v>544</v>
      </c>
      <c r="AO28" s="207"/>
    </row>
    <row r="29" spans="2:41" ht="30" customHeight="1" x14ac:dyDescent="0.2">
      <c r="B29" s="193"/>
      <c r="C29" s="194"/>
      <c r="D29" s="196"/>
      <c r="E29" s="196"/>
      <c r="F29" s="210"/>
      <c r="G29" s="211"/>
      <c r="H29" s="211"/>
      <c r="I29" s="211"/>
      <c r="J29" s="211"/>
      <c r="K29" s="211"/>
      <c r="L29" s="211"/>
      <c r="M29" s="211"/>
      <c r="N29" s="211"/>
      <c r="O29" s="212"/>
      <c r="P29" s="196"/>
      <c r="Q29" s="196"/>
      <c r="R29" s="190"/>
      <c r="S29" s="133"/>
      <c r="T29" s="208"/>
      <c r="U29" s="209"/>
      <c r="V29" s="193"/>
      <c r="W29" s="194"/>
      <c r="X29" s="196"/>
      <c r="Y29" s="196"/>
      <c r="Z29" s="210"/>
      <c r="AA29" s="211"/>
      <c r="AB29" s="211"/>
      <c r="AC29" s="211"/>
      <c r="AD29" s="211"/>
      <c r="AE29" s="211"/>
      <c r="AF29" s="211"/>
      <c r="AG29" s="211"/>
      <c r="AH29" s="211"/>
      <c r="AI29" s="212"/>
      <c r="AJ29" s="196"/>
      <c r="AK29" s="196"/>
      <c r="AL29" s="190"/>
      <c r="AM29" s="133"/>
      <c r="AN29" s="208"/>
      <c r="AO29" s="209"/>
    </row>
    <row r="30" spans="2:41" ht="13.5" customHeight="1" x14ac:dyDescent="0.2">
      <c r="B30" s="181">
        <v>5</v>
      </c>
      <c r="C30" s="182"/>
      <c r="D30" s="195"/>
      <c r="E30" s="195"/>
      <c r="F30" s="197"/>
      <c r="G30" s="198"/>
      <c r="H30" s="198"/>
      <c r="I30" s="198"/>
      <c r="J30" s="198"/>
      <c r="K30" s="198"/>
      <c r="L30" s="198"/>
      <c r="M30" s="198"/>
      <c r="N30" s="198"/>
      <c r="O30" s="199"/>
      <c r="P30" s="195"/>
      <c r="Q30" s="195"/>
      <c r="R30" s="200"/>
      <c r="S30" s="151"/>
      <c r="T30" s="206" t="s">
        <v>544</v>
      </c>
      <c r="U30" s="207"/>
      <c r="V30" s="213">
        <v>11</v>
      </c>
      <c r="W30" s="214"/>
      <c r="X30" s="195"/>
      <c r="Y30" s="195"/>
      <c r="Z30" s="197"/>
      <c r="AA30" s="198"/>
      <c r="AB30" s="198"/>
      <c r="AC30" s="198"/>
      <c r="AD30" s="198"/>
      <c r="AE30" s="198"/>
      <c r="AF30" s="198"/>
      <c r="AG30" s="198"/>
      <c r="AH30" s="198"/>
      <c r="AI30" s="199"/>
      <c r="AJ30" s="195"/>
      <c r="AK30" s="195"/>
      <c r="AL30" s="200"/>
      <c r="AM30" s="151"/>
      <c r="AN30" s="206" t="s">
        <v>544</v>
      </c>
      <c r="AO30" s="207"/>
    </row>
    <row r="31" spans="2:41" ht="30" customHeight="1" x14ac:dyDescent="0.2">
      <c r="B31" s="181"/>
      <c r="C31" s="182"/>
      <c r="D31" s="196"/>
      <c r="E31" s="196"/>
      <c r="F31" s="210"/>
      <c r="G31" s="211"/>
      <c r="H31" s="211"/>
      <c r="I31" s="211"/>
      <c r="J31" s="211"/>
      <c r="K31" s="211"/>
      <c r="L31" s="211"/>
      <c r="M31" s="211"/>
      <c r="N31" s="211"/>
      <c r="O31" s="212"/>
      <c r="P31" s="196"/>
      <c r="Q31" s="196"/>
      <c r="R31" s="190"/>
      <c r="S31" s="133"/>
      <c r="T31" s="208"/>
      <c r="U31" s="209"/>
      <c r="V31" s="213"/>
      <c r="W31" s="214"/>
      <c r="X31" s="196"/>
      <c r="Y31" s="196"/>
      <c r="Z31" s="210"/>
      <c r="AA31" s="211"/>
      <c r="AB31" s="211"/>
      <c r="AC31" s="211"/>
      <c r="AD31" s="211"/>
      <c r="AE31" s="211"/>
      <c r="AF31" s="211"/>
      <c r="AG31" s="211"/>
      <c r="AH31" s="211"/>
      <c r="AI31" s="212"/>
      <c r="AJ31" s="196"/>
      <c r="AK31" s="196"/>
      <c r="AL31" s="190"/>
      <c r="AM31" s="133"/>
      <c r="AN31" s="208"/>
      <c r="AO31" s="209"/>
    </row>
    <row r="32" spans="2:41" ht="13.5" customHeight="1" x14ac:dyDescent="0.2">
      <c r="B32" s="191">
        <v>6</v>
      </c>
      <c r="C32" s="192"/>
      <c r="D32" s="195"/>
      <c r="E32" s="195"/>
      <c r="F32" s="197"/>
      <c r="G32" s="198"/>
      <c r="H32" s="198"/>
      <c r="I32" s="198"/>
      <c r="J32" s="198"/>
      <c r="K32" s="198"/>
      <c r="L32" s="198"/>
      <c r="M32" s="198"/>
      <c r="N32" s="198"/>
      <c r="O32" s="199"/>
      <c r="P32" s="195"/>
      <c r="Q32" s="195"/>
      <c r="R32" s="200"/>
      <c r="S32" s="151"/>
      <c r="T32" s="206" t="s">
        <v>544</v>
      </c>
      <c r="U32" s="207"/>
      <c r="V32" s="213">
        <v>12</v>
      </c>
      <c r="W32" s="214"/>
      <c r="X32" s="195"/>
      <c r="Y32" s="195"/>
      <c r="Z32" s="197"/>
      <c r="AA32" s="198"/>
      <c r="AB32" s="198"/>
      <c r="AC32" s="198"/>
      <c r="AD32" s="198"/>
      <c r="AE32" s="198"/>
      <c r="AF32" s="198"/>
      <c r="AG32" s="198"/>
      <c r="AH32" s="198"/>
      <c r="AI32" s="199"/>
      <c r="AJ32" s="195"/>
      <c r="AK32" s="195"/>
      <c r="AL32" s="200"/>
      <c r="AM32" s="151"/>
      <c r="AN32" s="206" t="s">
        <v>544</v>
      </c>
      <c r="AO32" s="207"/>
    </row>
    <row r="33" spans="1:43" ht="30" customHeight="1" thickBot="1" x14ac:dyDescent="0.25">
      <c r="B33" s="215"/>
      <c r="C33" s="216"/>
      <c r="D33" s="217"/>
      <c r="E33" s="217"/>
      <c r="F33" s="218"/>
      <c r="G33" s="219"/>
      <c r="H33" s="219"/>
      <c r="I33" s="219"/>
      <c r="J33" s="219"/>
      <c r="K33" s="219"/>
      <c r="L33" s="219"/>
      <c r="M33" s="219"/>
      <c r="N33" s="219"/>
      <c r="O33" s="220"/>
      <c r="P33" s="217"/>
      <c r="Q33" s="217"/>
      <c r="R33" s="86"/>
      <c r="S33" s="90"/>
      <c r="T33" s="221"/>
      <c r="U33" s="222"/>
      <c r="V33" s="223"/>
      <c r="W33" s="224"/>
      <c r="X33" s="217"/>
      <c r="Y33" s="217"/>
      <c r="Z33" s="218"/>
      <c r="AA33" s="219"/>
      <c r="AB33" s="219"/>
      <c r="AC33" s="219"/>
      <c r="AD33" s="219"/>
      <c r="AE33" s="219"/>
      <c r="AF33" s="219"/>
      <c r="AG33" s="219"/>
      <c r="AH33" s="219"/>
      <c r="AI33" s="220"/>
      <c r="AJ33" s="217"/>
      <c r="AK33" s="217"/>
      <c r="AL33" s="86"/>
      <c r="AM33" s="90"/>
      <c r="AN33" s="221"/>
      <c r="AO33" s="222"/>
    </row>
    <row r="34" spans="1:43" ht="7.5" customHeight="1" x14ac:dyDescent="0.2"/>
    <row r="35" spans="1:43" ht="18" customHeight="1" thickBot="1" x14ac:dyDescent="0.25">
      <c r="B35" s="165" t="s">
        <v>600</v>
      </c>
      <c r="C35" s="165"/>
      <c r="D35" s="165"/>
      <c r="E35" s="165"/>
      <c r="F35" s="165"/>
      <c r="G35" s="165"/>
      <c r="H35" s="165"/>
      <c r="I35" s="165"/>
      <c r="J35" s="165"/>
      <c r="K35" s="165"/>
      <c r="L35" s="225" t="s">
        <v>599</v>
      </c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</row>
    <row r="36" spans="1:43" ht="19.95" customHeight="1" x14ac:dyDescent="0.2">
      <c r="B36" s="226" t="s">
        <v>597</v>
      </c>
      <c r="C36" s="227"/>
      <c r="D36" s="227"/>
      <c r="E36" s="227"/>
      <c r="F36" s="228"/>
      <c r="G36" s="232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7"/>
      <c r="V36" s="226" t="s">
        <v>598</v>
      </c>
      <c r="W36" s="227"/>
      <c r="X36" s="227"/>
      <c r="Y36" s="227"/>
      <c r="Z36" s="228"/>
      <c r="AA36" s="232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7"/>
    </row>
    <row r="37" spans="1:43" ht="19.95" customHeight="1" thickBot="1" x14ac:dyDescent="0.25">
      <c r="B37" s="229"/>
      <c r="C37" s="230"/>
      <c r="D37" s="230"/>
      <c r="E37" s="230"/>
      <c r="F37" s="231"/>
      <c r="G37" s="234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6"/>
      <c r="V37" s="229"/>
      <c r="W37" s="230"/>
      <c r="X37" s="230"/>
      <c r="Y37" s="230"/>
      <c r="Z37" s="231"/>
      <c r="AA37" s="234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6"/>
    </row>
    <row r="38" spans="1:43" ht="7.5" customHeight="1" x14ac:dyDescent="0.2"/>
    <row r="39" spans="1:43" ht="18" customHeight="1" x14ac:dyDescent="0.2">
      <c r="B39" s="64" t="s">
        <v>685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1:43" ht="22.5" customHeight="1" x14ac:dyDescent="0.2">
      <c r="B40" s="65"/>
      <c r="C40" s="65"/>
      <c r="D40" s="65"/>
      <c r="E40" s="65"/>
      <c r="F40" s="66" t="s">
        <v>686</v>
      </c>
      <c r="G40" s="66"/>
      <c r="H40" s="65"/>
      <c r="I40" s="65"/>
      <c r="J40" s="66" t="s">
        <v>687</v>
      </c>
      <c r="K40" s="66"/>
      <c r="L40" s="65"/>
      <c r="M40" s="65"/>
      <c r="N40" s="66" t="s">
        <v>688</v>
      </c>
      <c r="O40" s="66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43" ht="4.95" customHeight="1" x14ac:dyDescent="0.2"/>
    <row r="42" spans="1:43" ht="24" customHeight="1" x14ac:dyDescent="0.25">
      <c r="A42" s="56" t="s">
        <v>689</v>
      </c>
      <c r="B42" s="59" t="s">
        <v>690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0" t="s">
        <v>691</v>
      </c>
      <c r="U42" s="60"/>
      <c r="V42" s="60"/>
      <c r="W42" s="60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58"/>
      <c r="AL42" s="62" t="s">
        <v>692</v>
      </c>
      <c r="AM42" s="63"/>
    </row>
    <row r="43" spans="1:43" ht="10.95" customHeight="1" x14ac:dyDescent="0.2"/>
    <row r="44" spans="1:43" ht="24" customHeight="1" x14ac:dyDescent="0.25">
      <c r="A44" s="56" t="s">
        <v>693</v>
      </c>
      <c r="B44" s="59" t="s">
        <v>690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0" t="s">
        <v>691</v>
      </c>
      <c r="U44" s="60"/>
      <c r="V44" s="60"/>
      <c r="W44" s="60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58"/>
      <c r="AL44" s="62" t="s">
        <v>692</v>
      </c>
      <c r="AM44" s="63"/>
    </row>
    <row r="45" spans="1:43" ht="25.05" customHeight="1" x14ac:dyDescent="0.2"/>
  </sheetData>
  <sheetProtection sheet="1" objects="1" scenarios="1"/>
  <mergeCells count="247">
    <mergeCell ref="B35:K35"/>
    <mergeCell ref="L35:AQ35"/>
    <mergeCell ref="B36:F37"/>
    <mergeCell ref="G36:I36"/>
    <mergeCell ref="J36:L36"/>
    <mergeCell ref="M36:O36"/>
    <mergeCell ref="P36:R36"/>
    <mergeCell ref="G37:I37"/>
    <mergeCell ref="J37:L37"/>
    <mergeCell ref="M37:O37"/>
    <mergeCell ref="P37:R37"/>
    <mergeCell ref="AJ37:AL37"/>
    <mergeCell ref="AM37:AO37"/>
    <mergeCell ref="S36:U36"/>
    <mergeCell ref="V36:Z37"/>
    <mergeCell ref="AA36:AC36"/>
    <mergeCell ref="AD36:AF36"/>
    <mergeCell ref="AG36:AI36"/>
    <mergeCell ref="AJ36:AL36"/>
    <mergeCell ref="AM36:AO36"/>
    <mergeCell ref="S37:U37"/>
    <mergeCell ref="AA37:AC37"/>
    <mergeCell ref="AD37:AF37"/>
    <mergeCell ref="AG37:AI37"/>
    <mergeCell ref="AN32:AO33"/>
    <mergeCell ref="AJ32:AK33"/>
    <mergeCell ref="Z33:AD33"/>
    <mergeCell ref="AE33:AI33"/>
    <mergeCell ref="T32:U33"/>
    <mergeCell ref="V32:W33"/>
    <mergeCell ref="X32:Y33"/>
    <mergeCell ref="Z32:AD32"/>
    <mergeCell ref="AE32:AI32"/>
    <mergeCell ref="B32:C33"/>
    <mergeCell ref="D32:E33"/>
    <mergeCell ref="F32:J32"/>
    <mergeCell ref="K32:O32"/>
    <mergeCell ref="P32:Q33"/>
    <mergeCell ref="R32:S33"/>
    <mergeCell ref="F33:J33"/>
    <mergeCell ref="K33:O33"/>
    <mergeCell ref="AL30:AM31"/>
    <mergeCell ref="B30:C31"/>
    <mergeCell ref="D30:E31"/>
    <mergeCell ref="AL32:AM33"/>
    <mergeCell ref="AN30:AO31"/>
    <mergeCell ref="F31:J31"/>
    <mergeCell ref="K31:O31"/>
    <mergeCell ref="Z31:AD31"/>
    <mergeCell ref="AE31:AI31"/>
    <mergeCell ref="T30:U31"/>
    <mergeCell ref="V30:W31"/>
    <mergeCell ref="X30:Y31"/>
    <mergeCell ref="Z30:AD30"/>
    <mergeCell ref="AE30:AI30"/>
    <mergeCell ref="AJ30:AK31"/>
    <mergeCell ref="F30:J30"/>
    <mergeCell ref="K30:O30"/>
    <mergeCell ref="P30:Q31"/>
    <mergeCell ref="R30:S31"/>
    <mergeCell ref="AL28:AM29"/>
    <mergeCell ref="AN28:AO29"/>
    <mergeCell ref="F29:J29"/>
    <mergeCell ref="K29:O29"/>
    <mergeCell ref="Z29:AD29"/>
    <mergeCell ref="AE29:AI29"/>
    <mergeCell ref="T28:U29"/>
    <mergeCell ref="V28:W29"/>
    <mergeCell ref="X28:Y29"/>
    <mergeCell ref="Z28:AD28"/>
    <mergeCell ref="AE28:AI28"/>
    <mergeCell ref="AJ28:AK29"/>
    <mergeCell ref="B28:C29"/>
    <mergeCell ref="D28:E29"/>
    <mergeCell ref="F28:J28"/>
    <mergeCell ref="K28:O28"/>
    <mergeCell ref="P28:Q29"/>
    <mergeCell ref="R28:S29"/>
    <mergeCell ref="AL26:AM27"/>
    <mergeCell ref="AN26:AO27"/>
    <mergeCell ref="F27:J27"/>
    <mergeCell ref="K27:O27"/>
    <mergeCell ref="Z27:AD27"/>
    <mergeCell ref="AE27:AI27"/>
    <mergeCell ref="T26:U27"/>
    <mergeCell ref="V26:W27"/>
    <mergeCell ref="X26:Y27"/>
    <mergeCell ref="Z26:AD26"/>
    <mergeCell ref="AE26:AI26"/>
    <mergeCell ref="AJ26:AK27"/>
    <mergeCell ref="B26:C27"/>
    <mergeCell ref="D26:E27"/>
    <mergeCell ref="F26:J26"/>
    <mergeCell ref="K26:O26"/>
    <mergeCell ref="P26:Q27"/>
    <mergeCell ref="R26:S27"/>
    <mergeCell ref="AL24:AM25"/>
    <mergeCell ref="AN24:AO25"/>
    <mergeCell ref="F25:J25"/>
    <mergeCell ref="K25:O25"/>
    <mergeCell ref="Z25:AD25"/>
    <mergeCell ref="AE25:AI25"/>
    <mergeCell ref="T24:U25"/>
    <mergeCell ref="V24:W25"/>
    <mergeCell ref="X24:Y25"/>
    <mergeCell ref="Z24:AD24"/>
    <mergeCell ref="AE24:AI24"/>
    <mergeCell ref="AJ24:AK25"/>
    <mergeCell ref="AL22:AM23"/>
    <mergeCell ref="AN22:AO23"/>
    <mergeCell ref="F23:J23"/>
    <mergeCell ref="K23:O23"/>
    <mergeCell ref="Z23:AD23"/>
    <mergeCell ref="AE23:AI23"/>
    <mergeCell ref="T22:U23"/>
    <mergeCell ref="V22:W23"/>
    <mergeCell ref="X22:Y23"/>
    <mergeCell ref="Z22:AD22"/>
    <mergeCell ref="AE22:AI22"/>
    <mergeCell ref="AJ22:AK23"/>
    <mergeCell ref="B22:C23"/>
    <mergeCell ref="D22:E23"/>
    <mergeCell ref="F22:J22"/>
    <mergeCell ref="K22:O22"/>
    <mergeCell ref="P22:Q23"/>
    <mergeCell ref="R22:S23"/>
    <mergeCell ref="B24:C25"/>
    <mergeCell ref="D24:E25"/>
    <mergeCell ref="F24:J24"/>
    <mergeCell ref="K24:O24"/>
    <mergeCell ref="P24:Q25"/>
    <mergeCell ref="R24:S25"/>
    <mergeCell ref="AL20:AM21"/>
    <mergeCell ref="AN20:AO21"/>
    <mergeCell ref="B19:G19"/>
    <mergeCell ref="H19:AM19"/>
    <mergeCell ref="B20:C21"/>
    <mergeCell ref="D20:E21"/>
    <mergeCell ref="F20:J20"/>
    <mergeCell ref="K20:O20"/>
    <mergeCell ref="P20:Q21"/>
    <mergeCell ref="R20:S21"/>
    <mergeCell ref="T20:U21"/>
    <mergeCell ref="V20:W21"/>
    <mergeCell ref="F21:J21"/>
    <mergeCell ref="K21:O21"/>
    <mergeCell ref="Z21:AD21"/>
    <mergeCell ref="AE21:AI21"/>
    <mergeCell ref="X20:Y21"/>
    <mergeCell ref="Z20:AD20"/>
    <mergeCell ref="AE20:AI20"/>
    <mergeCell ref="AJ20:AK21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A7:A11"/>
    <mergeCell ref="B7:H7"/>
    <mergeCell ref="I7:K7"/>
    <mergeCell ref="L7:R7"/>
    <mergeCell ref="S7:Y7"/>
    <mergeCell ref="Z7:AE7"/>
    <mergeCell ref="AF7:AJ7"/>
    <mergeCell ref="AB3:AO3"/>
    <mergeCell ref="AB4:AE4"/>
    <mergeCell ref="AG4:AJ4"/>
    <mergeCell ref="AL4:AO4"/>
    <mergeCell ref="B5:E6"/>
    <mergeCell ref="F5:K5"/>
    <mergeCell ref="L5:AA6"/>
    <mergeCell ref="AB5:AO5"/>
    <mergeCell ref="F6:G6"/>
    <mergeCell ref="I6:K6"/>
    <mergeCell ref="B8:E9"/>
    <mergeCell ref="F8:AA9"/>
    <mergeCell ref="AB8:AO8"/>
    <mergeCell ref="AB9:AE9"/>
    <mergeCell ref="AG9:AJ9"/>
    <mergeCell ref="AL9:AO9"/>
    <mergeCell ref="AB6:AE6"/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F3:AA4"/>
    <mergeCell ref="AG6:AJ6"/>
    <mergeCell ref="AL6:AO6"/>
    <mergeCell ref="B12:E12"/>
    <mergeCell ref="F12:J12"/>
    <mergeCell ref="K12:O12"/>
    <mergeCell ref="P12:U12"/>
    <mergeCell ref="V12:Y12"/>
    <mergeCell ref="Z12:AD12"/>
    <mergeCell ref="AE12:AI12"/>
    <mergeCell ref="AJ12:AO12"/>
    <mergeCell ref="B13:E14"/>
    <mergeCell ref="F13:J14"/>
    <mergeCell ref="K13:O14"/>
    <mergeCell ref="Q13:U13"/>
    <mergeCell ref="V13:Y14"/>
    <mergeCell ref="Z13:AD14"/>
    <mergeCell ref="AE13:AI14"/>
    <mergeCell ref="AK13:AO13"/>
    <mergeCell ref="Q14:U14"/>
    <mergeCell ref="AK14:AO14"/>
    <mergeCell ref="B15:E15"/>
    <mergeCell ref="F15:J15"/>
    <mergeCell ref="K15:O15"/>
    <mergeCell ref="P15:U15"/>
    <mergeCell ref="V15:Y15"/>
    <mergeCell ref="Z15:AD15"/>
    <mergeCell ref="AE15:AI15"/>
    <mergeCell ref="AJ15:AO15"/>
    <mergeCell ref="B16:E17"/>
    <mergeCell ref="F16:J17"/>
    <mergeCell ref="K16:O17"/>
    <mergeCell ref="Q16:U16"/>
    <mergeCell ref="V16:Y17"/>
    <mergeCell ref="Z16:AD17"/>
    <mergeCell ref="AE16:AI17"/>
    <mergeCell ref="AJ16:AO17"/>
    <mergeCell ref="Q17:U17"/>
    <mergeCell ref="B44:S44"/>
    <mergeCell ref="T44:W44"/>
    <mergeCell ref="X44:AJ44"/>
    <mergeCell ref="AL44:AM44"/>
    <mergeCell ref="B39:AM39"/>
    <mergeCell ref="B40:E40"/>
    <mergeCell ref="F40:G40"/>
    <mergeCell ref="H40:I40"/>
    <mergeCell ref="J40:K40"/>
    <mergeCell ref="L40:M40"/>
    <mergeCell ref="N40:O40"/>
    <mergeCell ref="B42:S42"/>
    <mergeCell ref="T42:W42"/>
    <mergeCell ref="X42:AJ42"/>
    <mergeCell ref="AL42:AM42"/>
  </mergeCells>
  <phoneticPr fontId="2"/>
  <dataValidations count="3">
    <dataValidation type="list" allowBlank="1" showInputMessage="1" showErrorMessage="1" errorTitle="入力エラー" sqref="I2:K2 I7:K7" xr:uid="{00000000-0002-0000-0100-000000000000}">
      <formula1>"　,1,2"</formula1>
    </dataValidation>
    <dataValidation type="list" allowBlank="1" showInputMessage="1" showErrorMessage="1" errorTitle="入力エラー" sqref="P13:P14 AJ13:AJ14 P16:P17" xr:uid="{00000000-0002-0000-0100-000001000000}">
      <formula1>"　,○"</formula1>
    </dataValidation>
    <dataValidation type="list" allowBlank="1" showInputMessage="1" showErrorMessage="1" sqref="T22:U33 AN22:AO33" xr:uid="{00000000-0002-0000-0100-000002000000}">
      <formula1>"×,○"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00B050"/>
  </sheetPr>
  <dimension ref="A1:AQ45"/>
  <sheetViews>
    <sheetView view="pageBreakPreview" zoomScaleNormal="100" zoomScaleSheetLayoutView="100" workbookViewId="0">
      <selection activeCell="F8" sqref="F8:AA9"/>
    </sheetView>
  </sheetViews>
  <sheetFormatPr defaultColWidth="2.21875" defaultRowHeight="13.2" x14ac:dyDescent="0.2"/>
  <cols>
    <col min="1" max="1" width="8" style="3" customWidth="1"/>
    <col min="2" max="16384" width="2.21875" style="3"/>
  </cols>
  <sheetData>
    <row r="1" spans="1:41" ht="49.95" customHeight="1" thickBot="1" x14ac:dyDescent="0.25">
      <c r="B1" s="103" t="str">
        <f>入力見本!B1</f>
        <v>令和３年度　神奈川県中学校バレーボール選手権大会
参加申込書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</row>
    <row r="2" spans="1:41" s="2" customFormat="1" ht="25.05" customHeight="1" thickBot="1" x14ac:dyDescent="0.25">
      <c r="A2" s="104" t="s">
        <v>579</v>
      </c>
      <c r="B2" s="105" t="s">
        <v>546</v>
      </c>
      <c r="C2" s="106"/>
      <c r="D2" s="106"/>
      <c r="E2" s="106"/>
      <c r="F2" s="106"/>
      <c r="G2" s="106"/>
      <c r="H2" s="106"/>
      <c r="I2" s="107"/>
      <c r="J2" s="108"/>
      <c r="K2" s="109"/>
      <c r="L2" s="110" t="s">
        <v>580</v>
      </c>
      <c r="M2" s="106"/>
      <c r="N2" s="106"/>
      <c r="O2" s="106"/>
      <c r="P2" s="106"/>
      <c r="Q2" s="106"/>
      <c r="R2" s="106"/>
      <c r="S2" s="107"/>
      <c r="T2" s="108"/>
      <c r="U2" s="108"/>
      <c r="V2" s="108"/>
      <c r="W2" s="108"/>
      <c r="X2" s="108"/>
      <c r="Y2" s="109"/>
      <c r="Z2" s="111" t="str">
        <f>IF(S2="","",VLOOKUP(S2,チーム番号!A2:E501,2,FALSE))</f>
        <v/>
      </c>
      <c r="AA2" s="112"/>
      <c r="AB2" s="112"/>
      <c r="AC2" s="112"/>
      <c r="AD2" s="112"/>
      <c r="AE2" s="112"/>
      <c r="AF2" s="113" t="s">
        <v>581</v>
      </c>
      <c r="AG2" s="113"/>
      <c r="AH2" s="113"/>
      <c r="AI2" s="113"/>
      <c r="AJ2" s="114"/>
      <c r="AK2" s="1"/>
    </row>
    <row r="3" spans="1:41" ht="13.5" customHeight="1" x14ac:dyDescent="0.2">
      <c r="A3" s="104"/>
      <c r="B3" s="115" t="s">
        <v>582</v>
      </c>
      <c r="C3" s="116"/>
      <c r="D3" s="116"/>
      <c r="E3" s="117"/>
      <c r="F3" s="253" t="str">
        <f>IF(S2="","",VLOOKUP(S2,チーム番号!A2:E501,5,FALSE))</f>
        <v/>
      </c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5"/>
      <c r="AB3" s="139" t="s">
        <v>1</v>
      </c>
      <c r="AC3" s="140"/>
      <c r="AD3" s="140"/>
      <c r="AE3" s="140"/>
      <c r="AF3" s="140"/>
      <c r="AG3" s="140"/>
      <c r="AH3" s="140"/>
      <c r="AI3" s="140"/>
      <c r="AJ3" s="140"/>
      <c r="AK3" s="141"/>
      <c r="AL3" s="141"/>
      <c r="AM3" s="141"/>
      <c r="AN3" s="141"/>
      <c r="AO3" s="142"/>
    </row>
    <row r="4" spans="1:41" ht="25.05" customHeight="1" x14ac:dyDescent="0.2">
      <c r="A4" s="104"/>
      <c r="B4" s="118"/>
      <c r="C4" s="119"/>
      <c r="D4" s="119"/>
      <c r="E4" s="120"/>
      <c r="F4" s="256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8"/>
      <c r="AB4" s="143"/>
      <c r="AC4" s="144"/>
      <c r="AD4" s="144"/>
      <c r="AE4" s="144"/>
      <c r="AF4" s="4" t="s">
        <v>583</v>
      </c>
      <c r="AG4" s="144"/>
      <c r="AH4" s="144"/>
      <c r="AI4" s="144"/>
      <c r="AJ4" s="144"/>
      <c r="AK4" s="4" t="s">
        <v>583</v>
      </c>
      <c r="AL4" s="144"/>
      <c r="AM4" s="144"/>
      <c r="AN4" s="144"/>
      <c r="AO4" s="145"/>
    </row>
    <row r="5" spans="1:41" ht="13.5" customHeight="1" x14ac:dyDescent="0.2">
      <c r="A5" s="104"/>
      <c r="B5" s="146" t="s">
        <v>5</v>
      </c>
      <c r="C5" s="147"/>
      <c r="D5" s="147"/>
      <c r="E5" s="148"/>
      <c r="F5" s="62" t="s">
        <v>14</v>
      </c>
      <c r="G5" s="149"/>
      <c r="H5" s="149"/>
      <c r="I5" s="149"/>
      <c r="J5" s="149"/>
      <c r="K5" s="63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1"/>
      <c r="AB5" s="152" t="s">
        <v>584</v>
      </c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4"/>
    </row>
    <row r="6" spans="1:41" ht="25.05" customHeight="1" thickBot="1" x14ac:dyDescent="0.25">
      <c r="A6" s="104"/>
      <c r="B6" s="81"/>
      <c r="C6" s="82"/>
      <c r="D6" s="82"/>
      <c r="E6" s="102"/>
      <c r="F6" s="155"/>
      <c r="G6" s="156"/>
      <c r="H6" s="24" t="s">
        <v>585</v>
      </c>
      <c r="I6" s="157"/>
      <c r="J6" s="157"/>
      <c r="K6" s="158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90"/>
      <c r="AB6" s="159"/>
      <c r="AC6" s="127"/>
      <c r="AD6" s="127"/>
      <c r="AE6" s="127"/>
      <c r="AF6" s="25" t="s">
        <v>586</v>
      </c>
      <c r="AG6" s="127"/>
      <c r="AH6" s="127"/>
      <c r="AI6" s="127"/>
      <c r="AJ6" s="127"/>
      <c r="AK6" s="25" t="s">
        <v>586</v>
      </c>
      <c r="AL6" s="127"/>
      <c r="AM6" s="127"/>
      <c r="AN6" s="127"/>
      <c r="AO6" s="128"/>
    </row>
    <row r="7" spans="1:41" s="2" customFormat="1" ht="25.05" customHeight="1" thickBot="1" x14ac:dyDescent="0.25">
      <c r="A7" s="104" t="s">
        <v>587</v>
      </c>
      <c r="B7" s="129" t="s">
        <v>546</v>
      </c>
      <c r="C7" s="130"/>
      <c r="D7" s="130"/>
      <c r="E7" s="130"/>
      <c r="F7" s="130"/>
      <c r="G7" s="130"/>
      <c r="H7" s="130"/>
      <c r="I7" s="131"/>
      <c r="J7" s="132"/>
      <c r="K7" s="133"/>
      <c r="L7" s="134" t="s">
        <v>588</v>
      </c>
      <c r="M7" s="130"/>
      <c r="N7" s="130"/>
      <c r="O7" s="130"/>
      <c r="P7" s="130"/>
      <c r="Q7" s="130"/>
      <c r="R7" s="130"/>
      <c r="S7" s="131"/>
      <c r="T7" s="132"/>
      <c r="U7" s="132"/>
      <c r="V7" s="132"/>
      <c r="W7" s="132"/>
      <c r="X7" s="132"/>
      <c r="Y7" s="133"/>
      <c r="Z7" s="135" t="str">
        <f>IF(S7="","",VLOOKUP(S7,チーム番号!A2:E501,2,FALSE))</f>
        <v/>
      </c>
      <c r="AA7" s="136"/>
      <c r="AB7" s="136"/>
      <c r="AC7" s="136"/>
      <c r="AD7" s="136"/>
      <c r="AE7" s="136"/>
      <c r="AF7" s="137" t="s">
        <v>581</v>
      </c>
      <c r="AG7" s="137"/>
      <c r="AH7" s="137"/>
      <c r="AI7" s="137"/>
      <c r="AJ7" s="138"/>
      <c r="AK7" s="1"/>
    </row>
    <row r="8" spans="1:41" ht="13.5" customHeight="1" x14ac:dyDescent="0.2">
      <c r="A8" s="104"/>
      <c r="B8" s="115" t="s">
        <v>589</v>
      </c>
      <c r="C8" s="116"/>
      <c r="D8" s="116"/>
      <c r="E8" s="117"/>
      <c r="F8" s="253" t="str">
        <f>IF(S7="","",VLOOKUP(S7,チーム番号!A2:E501,5,FALSE))</f>
        <v/>
      </c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5"/>
      <c r="AB8" s="139" t="s">
        <v>1</v>
      </c>
      <c r="AC8" s="140"/>
      <c r="AD8" s="140"/>
      <c r="AE8" s="140"/>
      <c r="AF8" s="140"/>
      <c r="AG8" s="140"/>
      <c r="AH8" s="140"/>
      <c r="AI8" s="140"/>
      <c r="AJ8" s="140"/>
      <c r="AK8" s="141"/>
      <c r="AL8" s="141"/>
      <c r="AM8" s="141"/>
      <c r="AN8" s="141"/>
      <c r="AO8" s="142"/>
    </row>
    <row r="9" spans="1:41" ht="25.05" customHeight="1" x14ac:dyDescent="0.2">
      <c r="A9" s="104"/>
      <c r="B9" s="118"/>
      <c r="C9" s="119"/>
      <c r="D9" s="119"/>
      <c r="E9" s="120"/>
      <c r="F9" s="256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8"/>
      <c r="AB9" s="143"/>
      <c r="AC9" s="144"/>
      <c r="AD9" s="144"/>
      <c r="AE9" s="144"/>
      <c r="AF9" s="4" t="s">
        <v>586</v>
      </c>
      <c r="AG9" s="144"/>
      <c r="AH9" s="144"/>
      <c r="AI9" s="144"/>
      <c r="AJ9" s="144"/>
      <c r="AK9" s="4" t="s">
        <v>586</v>
      </c>
      <c r="AL9" s="144"/>
      <c r="AM9" s="144"/>
      <c r="AN9" s="144"/>
      <c r="AO9" s="145"/>
    </row>
    <row r="10" spans="1:41" ht="13.5" customHeight="1" x14ac:dyDescent="0.2">
      <c r="A10" s="104"/>
      <c r="B10" s="146" t="s">
        <v>5</v>
      </c>
      <c r="C10" s="147"/>
      <c r="D10" s="147"/>
      <c r="E10" s="148"/>
      <c r="F10" s="62" t="s">
        <v>14</v>
      </c>
      <c r="G10" s="149"/>
      <c r="H10" s="149"/>
      <c r="I10" s="149"/>
      <c r="J10" s="149"/>
      <c r="K10" s="63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1"/>
      <c r="AB10" s="152" t="s">
        <v>590</v>
      </c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4"/>
    </row>
    <row r="11" spans="1:41" ht="25.05" customHeight="1" thickBot="1" x14ac:dyDescent="0.25">
      <c r="A11" s="104"/>
      <c r="B11" s="259"/>
      <c r="C11" s="260"/>
      <c r="D11" s="260"/>
      <c r="E11" s="261"/>
      <c r="F11" s="262"/>
      <c r="G11" s="263"/>
      <c r="H11" s="48" t="s">
        <v>591</v>
      </c>
      <c r="I11" s="264"/>
      <c r="J11" s="264"/>
      <c r="K11" s="265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9"/>
      <c r="AB11" s="266"/>
      <c r="AC11" s="267"/>
      <c r="AD11" s="267"/>
      <c r="AE11" s="267"/>
      <c r="AF11" s="49" t="s">
        <v>586</v>
      </c>
      <c r="AG11" s="267"/>
      <c r="AH11" s="267"/>
      <c r="AI11" s="267"/>
      <c r="AJ11" s="267"/>
      <c r="AK11" s="49" t="s">
        <v>586</v>
      </c>
      <c r="AL11" s="267"/>
      <c r="AM11" s="267"/>
      <c r="AN11" s="267"/>
      <c r="AO11" s="268"/>
    </row>
    <row r="12" spans="1:41" ht="13.5" customHeight="1" x14ac:dyDescent="0.2">
      <c r="B12" s="67" t="s">
        <v>682</v>
      </c>
      <c r="C12" s="68"/>
      <c r="D12" s="68"/>
      <c r="E12" s="69"/>
      <c r="F12" s="70"/>
      <c r="G12" s="71"/>
      <c r="H12" s="71"/>
      <c r="I12" s="71"/>
      <c r="J12" s="71"/>
      <c r="K12" s="71"/>
      <c r="L12" s="71"/>
      <c r="M12" s="71"/>
      <c r="N12" s="71"/>
      <c r="O12" s="72"/>
      <c r="P12" s="73" t="s">
        <v>545</v>
      </c>
      <c r="Q12" s="74"/>
      <c r="R12" s="74"/>
      <c r="S12" s="74"/>
      <c r="T12" s="74"/>
      <c r="U12" s="75"/>
      <c r="V12" s="67" t="s">
        <v>0</v>
      </c>
      <c r="W12" s="68"/>
      <c r="X12" s="68"/>
      <c r="Y12" s="69"/>
      <c r="Z12" s="70"/>
      <c r="AA12" s="71"/>
      <c r="AB12" s="71"/>
      <c r="AC12" s="71"/>
      <c r="AD12" s="71"/>
      <c r="AE12" s="71"/>
      <c r="AF12" s="71"/>
      <c r="AG12" s="71"/>
      <c r="AH12" s="71"/>
      <c r="AI12" s="72"/>
      <c r="AJ12" s="73" t="s">
        <v>592</v>
      </c>
      <c r="AK12" s="74"/>
      <c r="AL12" s="74"/>
      <c r="AM12" s="74"/>
      <c r="AN12" s="74"/>
      <c r="AO12" s="75"/>
    </row>
    <row r="13" spans="1:41" ht="15" customHeight="1" x14ac:dyDescent="0.2">
      <c r="B13" s="79" t="s">
        <v>6</v>
      </c>
      <c r="C13" s="80"/>
      <c r="D13" s="80"/>
      <c r="E13" s="101"/>
      <c r="F13" s="83"/>
      <c r="G13" s="84"/>
      <c r="H13" s="84"/>
      <c r="I13" s="84"/>
      <c r="J13" s="85"/>
      <c r="K13" s="84"/>
      <c r="L13" s="84"/>
      <c r="M13" s="84"/>
      <c r="N13" s="84"/>
      <c r="O13" s="89"/>
      <c r="P13" s="52" t="s">
        <v>544</v>
      </c>
      <c r="Q13" s="91" t="s">
        <v>677</v>
      </c>
      <c r="R13" s="91"/>
      <c r="S13" s="91"/>
      <c r="T13" s="91"/>
      <c r="U13" s="92"/>
      <c r="V13" s="79" t="s">
        <v>593</v>
      </c>
      <c r="W13" s="80"/>
      <c r="X13" s="80"/>
      <c r="Y13" s="101"/>
      <c r="Z13" s="83"/>
      <c r="AA13" s="84"/>
      <c r="AB13" s="84"/>
      <c r="AC13" s="84"/>
      <c r="AD13" s="85"/>
      <c r="AE13" s="84"/>
      <c r="AF13" s="84"/>
      <c r="AG13" s="84"/>
      <c r="AH13" s="84"/>
      <c r="AI13" s="89"/>
      <c r="AJ13" s="53" t="s">
        <v>544</v>
      </c>
      <c r="AK13" s="91" t="s">
        <v>679</v>
      </c>
      <c r="AL13" s="91"/>
      <c r="AM13" s="91"/>
      <c r="AN13" s="91"/>
      <c r="AO13" s="92"/>
    </row>
    <row r="14" spans="1:41" ht="15" customHeight="1" thickBot="1" x14ac:dyDescent="0.25">
      <c r="B14" s="81"/>
      <c r="C14" s="82"/>
      <c r="D14" s="82"/>
      <c r="E14" s="102"/>
      <c r="F14" s="86"/>
      <c r="G14" s="87"/>
      <c r="H14" s="87"/>
      <c r="I14" s="87"/>
      <c r="J14" s="88"/>
      <c r="K14" s="87"/>
      <c r="L14" s="87"/>
      <c r="M14" s="87"/>
      <c r="N14" s="87"/>
      <c r="O14" s="90"/>
      <c r="P14" s="46"/>
      <c r="Q14" s="99" t="s">
        <v>678</v>
      </c>
      <c r="R14" s="99"/>
      <c r="S14" s="99"/>
      <c r="T14" s="99"/>
      <c r="U14" s="100"/>
      <c r="V14" s="81"/>
      <c r="W14" s="82"/>
      <c r="X14" s="82"/>
      <c r="Y14" s="102"/>
      <c r="Z14" s="86"/>
      <c r="AA14" s="87"/>
      <c r="AB14" s="87"/>
      <c r="AC14" s="87"/>
      <c r="AD14" s="88"/>
      <c r="AE14" s="87"/>
      <c r="AF14" s="87"/>
      <c r="AG14" s="87"/>
      <c r="AH14" s="87"/>
      <c r="AI14" s="90"/>
      <c r="AJ14" s="50"/>
      <c r="AK14" s="99" t="s">
        <v>680</v>
      </c>
      <c r="AL14" s="99"/>
      <c r="AM14" s="99"/>
      <c r="AN14" s="99"/>
      <c r="AO14" s="100"/>
    </row>
    <row r="15" spans="1:41" ht="13.5" customHeight="1" x14ac:dyDescent="0.2">
      <c r="B15" s="67" t="s">
        <v>682</v>
      </c>
      <c r="C15" s="68"/>
      <c r="D15" s="68"/>
      <c r="E15" s="69"/>
      <c r="F15" s="70"/>
      <c r="G15" s="71"/>
      <c r="H15" s="71"/>
      <c r="I15" s="71"/>
      <c r="J15" s="71"/>
      <c r="K15" s="71"/>
      <c r="L15" s="71"/>
      <c r="M15" s="71"/>
      <c r="N15" s="71"/>
      <c r="O15" s="72"/>
      <c r="P15" s="73" t="s">
        <v>545</v>
      </c>
      <c r="Q15" s="74"/>
      <c r="R15" s="74"/>
      <c r="S15" s="74"/>
      <c r="T15" s="74"/>
      <c r="U15" s="75"/>
      <c r="V15" s="67" t="s">
        <v>594</v>
      </c>
      <c r="W15" s="68"/>
      <c r="X15" s="68"/>
      <c r="Y15" s="69"/>
      <c r="Z15" s="70"/>
      <c r="AA15" s="71"/>
      <c r="AB15" s="71"/>
      <c r="AC15" s="71"/>
      <c r="AD15" s="71"/>
      <c r="AE15" s="71"/>
      <c r="AF15" s="71"/>
      <c r="AG15" s="71"/>
      <c r="AH15" s="71"/>
      <c r="AI15" s="76"/>
      <c r="AJ15" s="77" t="s">
        <v>675</v>
      </c>
      <c r="AK15" s="77"/>
      <c r="AL15" s="77"/>
      <c r="AM15" s="77"/>
      <c r="AN15" s="77"/>
      <c r="AO15" s="78"/>
    </row>
    <row r="16" spans="1:41" ht="15" customHeight="1" x14ac:dyDescent="0.2">
      <c r="B16" s="79" t="s">
        <v>683</v>
      </c>
      <c r="C16" s="80"/>
      <c r="D16" s="80"/>
      <c r="E16" s="80"/>
      <c r="F16" s="83"/>
      <c r="G16" s="84"/>
      <c r="H16" s="84"/>
      <c r="I16" s="84"/>
      <c r="J16" s="85"/>
      <c r="K16" s="84"/>
      <c r="L16" s="84"/>
      <c r="M16" s="84"/>
      <c r="N16" s="84"/>
      <c r="O16" s="89"/>
      <c r="P16" s="52" t="s">
        <v>544</v>
      </c>
      <c r="Q16" s="91" t="s">
        <v>681</v>
      </c>
      <c r="R16" s="91"/>
      <c r="S16" s="91"/>
      <c r="T16" s="91"/>
      <c r="U16" s="92"/>
      <c r="V16" s="79" t="s">
        <v>9</v>
      </c>
      <c r="W16" s="80"/>
      <c r="X16" s="80"/>
      <c r="Y16" s="80"/>
      <c r="Z16" s="83"/>
      <c r="AA16" s="84"/>
      <c r="AB16" s="84"/>
      <c r="AC16" s="84"/>
      <c r="AD16" s="85"/>
      <c r="AE16" s="84"/>
      <c r="AF16" s="84"/>
      <c r="AG16" s="84"/>
      <c r="AH16" s="84"/>
      <c r="AI16" s="93"/>
      <c r="AJ16" s="95"/>
      <c r="AK16" s="95"/>
      <c r="AL16" s="95"/>
      <c r="AM16" s="95"/>
      <c r="AN16" s="95"/>
      <c r="AO16" s="96"/>
    </row>
    <row r="17" spans="2:41" ht="15" customHeight="1" thickBot="1" x14ac:dyDescent="0.25">
      <c r="B17" s="81"/>
      <c r="C17" s="82"/>
      <c r="D17" s="82"/>
      <c r="E17" s="82"/>
      <c r="F17" s="86"/>
      <c r="G17" s="87"/>
      <c r="H17" s="87"/>
      <c r="I17" s="87"/>
      <c r="J17" s="88"/>
      <c r="K17" s="87"/>
      <c r="L17" s="87"/>
      <c r="M17" s="87"/>
      <c r="N17" s="87"/>
      <c r="O17" s="90"/>
      <c r="P17" s="47"/>
      <c r="Q17" s="99" t="s">
        <v>677</v>
      </c>
      <c r="R17" s="99"/>
      <c r="S17" s="99"/>
      <c r="T17" s="99"/>
      <c r="U17" s="100"/>
      <c r="V17" s="81"/>
      <c r="W17" s="82"/>
      <c r="X17" s="82"/>
      <c r="Y17" s="82"/>
      <c r="Z17" s="86"/>
      <c r="AA17" s="87"/>
      <c r="AB17" s="87"/>
      <c r="AC17" s="87"/>
      <c r="AD17" s="88"/>
      <c r="AE17" s="87"/>
      <c r="AF17" s="87"/>
      <c r="AG17" s="87"/>
      <c r="AH17" s="87"/>
      <c r="AI17" s="94"/>
      <c r="AJ17" s="97"/>
      <c r="AK17" s="97"/>
      <c r="AL17" s="97"/>
      <c r="AM17" s="97"/>
      <c r="AN17" s="97"/>
      <c r="AO17" s="98"/>
    </row>
    <row r="18" spans="2:41" ht="7.5" customHeight="1" x14ac:dyDescent="0.2"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2:41" ht="18" customHeight="1" thickBot="1" x14ac:dyDescent="0.25">
      <c r="B19" s="165" t="s">
        <v>10</v>
      </c>
      <c r="C19" s="165"/>
      <c r="D19" s="165"/>
      <c r="E19" s="165"/>
      <c r="F19" s="165"/>
      <c r="G19" s="165"/>
      <c r="H19" s="166" t="s">
        <v>577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</row>
    <row r="20" spans="2:41" ht="13.5" customHeight="1" x14ac:dyDescent="0.2">
      <c r="B20" s="167" t="s">
        <v>595</v>
      </c>
      <c r="C20" s="168"/>
      <c r="D20" s="171" t="s">
        <v>12</v>
      </c>
      <c r="E20" s="171"/>
      <c r="F20" s="173" t="s">
        <v>594</v>
      </c>
      <c r="G20" s="174"/>
      <c r="H20" s="174"/>
      <c r="I20" s="174"/>
      <c r="J20" s="174"/>
      <c r="K20" s="174" t="s">
        <v>594</v>
      </c>
      <c r="L20" s="174"/>
      <c r="M20" s="174"/>
      <c r="N20" s="174"/>
      <c r="O20" s="175"/>
      <c r="P20" s="160" t="s">
        <v>576</v>
      </c>
      <c r="Q20" s="161"/>
      <c r="R20" s="248" t="s">
        <v>15</v>
      </c>
      <c r="S20" s="249"/>
      <c r="T20" s="248" t="s">
        <v>16</v>
      </c>
      <c r="U20" s="251"/>
      <c r="V20" s="167" t="s">
        <v>595</v>
      </c>
      <c r="W20" s="168"/>
      <c r="X20" s="171" t="s">
        <v>12</v>
      </c>
      <c r="Y20" s="171"/>
      <c r="Z20" s="173" t="s">
        <v>594</v>
      </c>
      <c r="AA20" s="174"/>
      <c r="AB20" s="174"/>
      <c r="AC20" s="174"/>
      <c r="AD20" s="174"/>
      <c r="AE20" s="174" t="s">
        <v>594</v>
      </c>
      <c r="AF20" s="174"/>
      <c r="AG20" s="174"/>
      <c r="AH20" s="174"/>
      <c r="AI20" s="175"/>
      <c r="AJ20" s="160" t="s">
        <v>576</v>
      </c>
      <c r="AK20" s="161"/>
      <c r="AL20" s="248" t="s">
        <v>15</v>
      </c>
      <c r="AM20" s="249"/>
      <c r="AN20" s="248" t="s">
        <v>16</v>
      </c>
      <c r="AO20" s="251"/>
    </row>
    <row r="21" spans="2:41" ht="30" customHeight="1" thickBot="1" x14ac:dyDescent="0.25">
      <c r="B21" s="169"/>
      <c r="C21" s="170"/>
      <c r="D21" s="172"/>
      <c r="E21" s="172"/>
      <c r="F21" s="176" t="s">
        <v>542</v>
      </c>
      <c r="G21" s="177"/>
      <c r="H21" s="177"/>
      <c r="I21" s="177"/>
      <c r="J21" s="177"/>
      <c r="K21" s="177" t="s">
        <v>543</v>
      </c>
      <c r="L21" s="177"/>
      <c r="M21" s="177"/>
      <c r="N21" s="177"/>
      <c r="O21" s="178"/>
      <c r="P21" s="162"/>
      <c r="Q21" s="162"/>
      <c r="R21" s="250"/>
      <c r="S21" s="250"/>
      <c r="T21" s="250"/>
      <c r="U21" s="252"/>
      <c r="V21" s="169"/>
      <c r="W21" s="170"/>
      <c r="X21" s="172"/>
      <c r="Y21" s="172"/>
      <c r="Z21" s="176" t="s">
        <v>542</v>
      </c>
      <c r="AA21" s="177"/>
      <c r="AB21" s="177"/>
      <c r="AC21" s="177"/>
      <c r="AD21" s="177"/>
      <c r="AE21" s="177" t="s">
        <v>543</v>
      </c>
      <c r="AF21" s="177"/>
      <c r="AG21" s="177"/>
      <c r="AH21" s="177"/>
      <c r="AI21" s="178"/>
      <c r="AJ21" s="162"/>
      <c r="AK21" s="162"/>
      <c r="AL21" s="250"/>
      <c r="AM21" s="250"/>
      <c r="AN21" s="250"/>
      <c r="AO21" s="252"/>
    </row>
    <row r="22" spans="2:41" ht="13.5" customHeight="1" thickTop="1" x14ac:dyDescent="0.2">
      <c r="B22" s="179">
        <v>1</v>
      </c>
      <c r="C22" s="180"/>
      <c r="D22" s="183"/>
      <c r="E22" s="183"/>
      <c r="F22" s="185"/>
      <c r="G22" s="186"/>
      <c r="H22" s="186"/>
      <c r="I22" s="186"/>
      <c r="J22" s="186"/>
      <c r="K22" s="186"/>
      <c r="L22" s="186"/>
      <c r="M22" s="186"/>
      <c r="N22" s="186"/>
      <c r="O22" s="187"/>
      <c r="P22" s="183"/>
      <c r="Q22" s="183"/>
      <c r="R22" s="188"/>
      <c r="S22" s="189"/>
      <c r="T22" s="188" t="s">
        <v>544</v>
      </c>
      <c r="U22" s="189"/>
      <c r="V22" s="179">
        <v>7</v>
      </c>
      <c r="W22" s="180"/>
      <c r="X22" s="183"/>
      <c r="Y22" s="183"/>
      <c r="Z22" s="185"/>
      <c r="AA22" s="186"/>
      <c r="AB22" s="186"/>
      <c r="AC22" s="186"/>
      <c r="AD22" s="186"/>
      <c r="AE22" s="186"/>
      <c r="AF22" s="186"/>
      <c r="AG22" s="186"/>
      <c r="AH22" s="186"/>
      <c r="AI22" s="187"/>
      <c r="AJ22" s="183"/>
      <c r="AK22" s="183"/>
      <c r="AL22" s="188"/>
      <c r="AM22" s="189"/>
      <c r="AN22" s="244" t="s">
        <v>596</v>
      </c>
      <c r="AO22" s="245"/>
    </row>
    <row r="23" spans="2:41" ht="30" customHeight="1" x14ac:dyDescent="0.2">
      <c r="B23" s="181"/>
      <c r="C23" s="182"/>
      <c r="D23" s="184"/>
      <c r="E23" s="184"/>
      <c r="F23" s="203"/>
      <c r="G23" s="204"/>
      <c r="H23" s="204"/>
      <c r="I23" s="204"/>
      <c r="J23" s="204"/>
      <c r="K23" s="204"/>
      <c r="L23" s="204"/>
      <c r="M23" s="204"/>
      <c r="N23" s="204"/>
      <c r="O23" s="205"/>
      <c r="P23" s="184"/>
      <c r="Q23" s="184"/>
      <c r="R23" s="190"/>
      <c r="S23" s="133"/>
      <c r="T23" s="190"/>
      <c r="U23" s="133"/>
      <c r="V23" s="181"/>
      <c r="W23" s="182"/>
      <c r="X23" s="184"/>
      <c r="Y23" s="184"/>
      <c r="Z23" s="203"/>
      <c r="AA23" s="204"/>
      <c r="AB23" s="204"/>
      <c r="AC23" s="204"/>
      <c r="AD23" s="204"/>
      <c r="AE23" s="204"/>
      <c r="AF23" s="204"/>
      <c r="AG23" s="204"/>
      <c r="AH23" s="204"/>
      <c r="AI23" s="205"/>
      <c r="AJ23" s="184"/>
      <c r="AK23" s="184"/>
      <c r="AL23" s="190"/>
      <c r="AM23" s="133"/>
      <c r="AN23" s="246"/>
      <c r="AO23" s="247"/>
    </row>
    <row r="24" spans="2:41" ht="13.5" customHeight="1" x14ac:dyDescent="0.2">
      <c r="B24" s="191">
        <v>2</v>
      </c>
      <c r="C24" s="192"/>
      <c r="D24" s="195"/>
      <c r="E24" s="195"/>
      <c r="F24" s="197"/>
      <c r="G24" s="198"/>
      <c r="H24" s="198"/>
      <c r="I24" s="198"/>
      <c r="J24" s="198"/>
      <c r="K24" s="198"/>
      <c r="L24" s="198"/>
      <c r="M24" s="198"/>
      <c r="N24" s="198"/>
      <c r="O24" s="199"/>
      <c r="P24" s="195"/>
      <c r="Q24" s="195"/>
      <c r="R24" s="200"/>
      <c r="S24" s="151"/>
      <c r="T24" s="206" t="s">
        <v>544</v>
      </c>
      <c r="U24" s="207"/>
      <c r="V24" s="191">
        <v>8</v>
      </c>
      <c r="W24" s="192"/>
      <c r="X24" s="195"/>
      <c r="Y24" s="195"/>
      <c r="Z24" s="197"/>
      <c r="AA24" s="198"/>
      <c r="AB24" s="198"/>
      <c r="AC24" s="198"/>
      <c r="AD24" s="198"/>
      <c r="AE24" s="198"/>
      <c r="AF24" s="198"/>
      <c r="AG24" s="198"/>
      <c r="AH24" s="198"/>
      <c r="AI24" s="199"/>
      <c r="AJ24" s="195"/>
      <c r="AK24" s="195"/>
      <c r="AL24" s="200"/>
      <c r="AM24" s="151"/>
      <c r="AN24" s="238" t="s">
        <v>544</v>
      </c>
      <c r="AO24" s="239"/>
    </row>
    <row r="25" spans="2:41" ht="30" customHeight="1" x14ac:dyDescent="0.2">
      <c r="B25" s="193"/>
      <c r="C25" s="194"/>
      <c r="D25" s="196"/>
      <c r="E25" s="196"/>
      <c r="F25" s="210"/>
      <c r="G25" s="211"/>
      <c r="H25" s="211"/>
      <c r="I25" s="211"/>
      <c r="J25" s="211"/>
      <c r="K25" s="211"/>
      <c r="L25" s="211"/>
      <c r="M25" s="211"/>
      <c r="N25" s="211"/>
      <c r="O25" s="212"/>
      <c r="P25" s="196"/>
      <c r="Q25" s="196"/>
      <c r="R25" s="190"/>
      <c r="S25" s="133"/>
      <c r="T25" s="208"/>
      <c r="U25" s="209"/>
      <c r="V25" s="193"/>
      <c r="W25" s="194"/>
      <c r="X25" s="196"/>
      <c r="Y25" s="196"/>
      <c r="Z25" s="210"/>
      <c r="AA25" s="211"/>
      <c r="AB25" s="211"/>
      <c r="AC25" s="211"/>
      <c r="AD25" s="211"/>
      <c r="AE25" s="211"/>
      <c r="AF25" s="211"/>
      <c r="AG25" s="211"/>
      <c r="AH25" s="211"/>
      <c r="AI25" s="212"/>
      <c r="AJ25" s="196"/>
      <c r="AK25" s="196"/>
      <c r="AL25" s="190"/>
      <c r="AM25" s="133"/>
      <c r="AN25" s="238"/>
      <c r="AO25" s="239"/>
    </row>
    <row r="26" spans="2:41" ht="13.5" customHeight="1" x14ac:dyDescent="0.2">
      <c r="B26" s="181">
        <v>3</v>
      </c>
      <c r="C26" s="182"/>
      <c r="D26" s="195"/>
      <c r="E26" s="195"/>
      <c r="F26" s="197"/>
      <c r="G26" s="198"/>
      <c r="H26" s="198"/>
      <c r="I26" s="198"/>
      <c r="J26" s="198"/>
      <c r="K26" s="198"/>
      <c r="L26" s="198"/>
      <c r="M26" s="198"/>
      <c r="N26" s="198"/>
      <c r="O26" s="199"/>
      <c r="P26" s="195"/>
      <c r="Q26" s="195"/>
      <c r="R26" s="200"/>
      <c r="S26" s="151"/>
      <c r="T26" s="242" t="s">
        <v>544</v>
      </c>
      <c r="U26" s="243"/>
      <c r="V26" s="181">
        <v>9</v>
      </c>
      <c r="W26" s="182"/>
      <c r="X26" s="195"/>
      <c r="Y26" s="195"/>
      <c r="Z26" s="197"/>
      <c r="AA26" s="198"/>
      <c r="AB26" s="198"/>
      <c r="AC26" s="198"/>
      <c r="AD26" s="198"/>
      <c r="AE26" s="198"/>
      <c r="AF26" s="198"/>
      <c r="AG26" s="198"/>
      <c r="AH26" s="198"/>
      <c r="AI26" s="199"/>
      <c r="AJ26" s="195"/>
      <c r="AK26" s="195"/>
      <c r="AL26" s="200"/>
      <c r="AM26" s="151"/>
      <c r="AN26" s="238" t="s">
        <v>544</v>
      </c>
      <c r="AO26" s="239"/>
    </row>
    <row r="27" spans="2:41" ht="30" customHeight="1" x14ac:dyDescent="0.2">
      <c r="B27" s="181"/>
      <c r="C27" s="182"/>
      <c r="D27" s="196"/>
      <c r="E27" s="196"/>
      <c r="F27" s="210"/>
      <c r="G27" s="211"/>
      <c r="H27" s="211"/>
      <c r="I27" s="211"/>
      <c r="J27" s="211"/>
      <c r="K27" s="211"/>
      <c r="L27" s="211"/>
      <c r="M27" s="211"/>
      <c r="N27" s="211"/>
      <c r="O27" s="212"/>
      <c r="P27" s="196"/>
      <c r="Q27" s="196"/>
      <c r="R27" s="190"/>
      <c r="S27" s="133"/>
      <c r="T27" s="242"/>
      <c r="U27" s="243"/>
      <c r="V27" s="181"/>
      <c r="W27" s="182"/>
      <c r="X27" s="196"/>
      <c r="Y27" s="196"/>
      <c r="Z27" s="210"/>
      <c r="AA27" s="211"/>
      <c r="AB27" s="211"/>
      <c r="AC27" s="211"/>
      <c r="AD27" s="211"/>
      <c r="AE27" s="211"/>
      <c r="AF27" s="211"/>
      <c r="AG27" s="211"/>
      <c r="AH27" s="211"/>
      <c r="AI27" s="212"/>
      <c r="AJ27" s="196"/>
      <c r="AK27" s="196"/>
      <c r="AL27" s="190"/>
      <c r="AM27" s="133"/>
      <c r="AN27" s="238"/>
      <c r="AO27" s="239"/>
    </row>
    <row r="28" spans="2:41" ht="13.5" customHeight="1" x14ac:dyDescent="0.2">
      <c r="B28" s="191">
        <v>4</v>
      </c>
      <c r="C28" s="192"/>
      <c r="D28" s="195"/>
      <c r="E28" s="195"/>
      <c r="F28" s="197"/>
      <c r="G28" s="198"/>
      <c r="H28" s="198"/>
      <c r="I28" s="198"/>
      <c r="J28" s="198"/>
      <c r="K28" s="198"/>
      <c r="L28" s="198"/>
      <c r="M28" s="198"/>
      <c r="N28" s="198"/>
      <c r="O28" s="199"/>
      <c r="P28" s="195"/>
      <c r="Q28" s="195"/>
      <c r="R28" s="200"/>
      <c r="S28" s="151"/>
      <c r="T28" s="238" t="s">
        <v>544</v>
      </c>
      <c r="U28" s="239"/>
      <c r="V28" s="191">
        <v>10</v>
      </c>
      <c r="W28" s="192"/>
      <c r="X28" s="195"/>
      <c r="Y28" s="195"/>
      <c r="Z28" s="197"/>
      <c r="AA28" s="198"/>
      <c r="AB28" s="198"/>
      <c r="AC28" s="198"/>
      <c r="AD28" s="198"/>
      <c r="AE28" s="198"/>
      <c r="AF28" s="198"/>
      <c r="AG28" s="198"/>
      <c r="AH28" s="198"/>
      <c r="AI28" s="199"/>
      <c r="AJ28" s="195"/>
      <c r="AK28" s="195"/>
      <c r="AL28" s="200"/>
      <c r="AM28" s="151"/>
      <c r="AN28" s="238" t="s">
        <v>544</v>
      </c>
      <c r="AO28" s="239"/>
    </row>
    <row r="29" spans="2:41" ht="30" customHeight="1" x14ac:dyDescent="0.2">
      <c r="B29" s="193"/>
      <c r="C29" s="194"/>
      <c r="D29" s="196"/>
      <c r="E29" s="196"/>
      <c r="F29" s="210"/>
      <c r="G29" s="211"/>
      <c r="H29" s="211"/>
      <c r="I29" s="211"/>
      <c r="J29" s="211"/>
      <c r="K29" s="211"/>
      <c r="L29" s="211"/>
      <c r="M29" s="211"/>
      <c r="N29" s="211"/>
      <c r="O29" s="212"/>
      <c r="P29" s="196"/>
      <c r="Q29" s="196"/>
      <c r="R29" s="190"/>
      <c r="S29" s="133"/>
      <c r="T29" s="238"/>
      <c r="U29" s="239"/>
      <c r="V29" s="193"/>
      <c r="W29" s="194"/>
      <c r="X29" s="196"/>
      <c r="Y29" s="196"/>
      <c r="Z29" s="210"/>
      <c r="AA29" s="211"/>
      <c r="AB29" s="211"/>
      <c r="AC29" s="211"/>
      <c r="AD29" s="211"/>
      <c r="AE29" s="211"/>
      <c r="AF29" s="211"/>
      <c r="AG29" s="211"/>
      <c r="AH29" s="211"/>
      <c r="AI29" s="212"/>
      <c r="AJ29" s="196"/>
      <c r="AK29" s="196"/>
      <c r="AL29" s="190"/>
      <c r="AM29" s="133"/>
      <c r="AN29" s="238"/>
      <c r="AO29" s="239"/>
    </row>
    <row r="30" spans="2:41" ht="13.5" customHeight="1" x14ac:dyDescent="0.2">
      <c r="B30" s="181">
        <v>5</v>
      </c>
      <c r="C30" s="182"/>
      <c r="D30" s="195"/>
      <c r="E30" s="195"/>
      <c r="F30" s="197"/>
      <c r="G30" s="198"/>
      <c r="H30" s="198"/>
      <c r="I30" s="198"/>
      <c r="J30" s="198"/>
      <c r="K30" s="198"/>
      <c r="L30" s="198"/>
      <c r="M30" s="198"/>
      <c r="N30" s="198"/>
      <c r="O30" s="199"/>
      <c r="P30" s="195"/>
      <c r="Q30" s="195"/>
      <c r="R30" s="200"/>
      <c r="S30" s="151"/>
      <c r="T30" s="238" t="s">
        <v>544</v>
      </c>
      <c r="U30" s="239"/>
      <c r="V30" s="213">
        <v>11</v>
      </c>
      <c r="W30" s="214"/>
      <c r="X30" s="195"/>
      <c r="Y30" s="195"/>
      <c r="Z30" s="197"/>
      <c r="AA30" s="198"/>
      <c r="AB30" s="198"/>
      <c r="AC30" s="198"/>
      <c r="AD30" s="198"/>
      <c r="AE30" s="198"/>
      <c r="AF30" s="198"/>
      <c r="AG30" s="198"/>
      <c r="AH30" s="198"/>
      <c r="AI30" s="199"/>
      <c r="AJ30" s="195"/>
      <c r="AK30" s="195"/>
      <c r="AL30" s="200"/>
      <c r="AM30" s="151"/>
      <c r="AN30" s="238" t="s">
        <v>544</v>
      </c>
      <c r="AO30" s="239"/>
    </row>
    <row r="31" spans="2:41" ht="30" customHeight="1" x14ac:dyDescent="0.2">
      <c r="B31" s="181"/>
      <c r="C31" s="182"/>
      <c r="D31" s="196"/>
      <c r="E31" s="196"/>
      <c r="F31" s="210"/>
      <c r="G31" s="211"/>
      <c r="H31" s="211"/>
      <c r="I31" s="211"/>
      <c r="J31" s="211"/>
      <c r="K31" s="211"/>
      <c r="L31" s="211"/>
      <c r="M31" s="211"/>
      <c r="N31" s="211"/>
      <c r="O31" s="212"/>
      <c r="P31" s="196"/>
      <c r="Q31" s="196"/>
      <c r="R31" s="190"/>
      <c r="S31" s="133"/>
      <c r="T31" s="238"/>
      <c r="U31" s="239"/>
      <c r="V31" s="213"/>
      <c r="W31" s="214"/>
      <c r="X31" s="196"/>
      <c r="Y31" s="196"/>
      <c r="Z31" s="210"/>
      <c r="AA31" s="211"/>
      <c r="AB31" s="211"/>
      <c r="AC31" s="211"/>
      <c r="AD31" s="211"/>
      <c r="AE31" s="211"/>
      <c r="AF31" s="211"/>
      <c r="AG31" s="211"/>
      <c r="AH31" s="211"/>
      <c r="AI31" s="212"/>
      <c r="AJ31" s="196"/>
      <c r="AK31" s="196"/>
      <c r="AL31" s="190"/>
      <c r="AM31" s="133"/>
      <c r="AN31" s="238"/>
      <c r="AO31" s="239"/>
    </row>
    <row r="32" spans="2:41" ht="13.5" customHeight="1" x14ac:dyDescent="0.2">
      <c r="B32" s="191">
        <v>6</v>
      </c>
      <c r="C32" s="192"/>
      <c r="D32" s="195"/>
      <c r="E32" s="195"/>
      <c r="F32" s="197"/>
      <c r="G32" s="198"/>
      <c r="H32" s="198"/>
      <c r="I32" s="198"/>
      <c r="J32" s="198"/>
      <c r="K32" s="198"/>
      <c r="L32" s="198"/>
      <c r="M32" s="198"/>
      <c r="N32" s="198"/>
      <c r="O32" s="199"/>
      <c r="P32" s="195"/>
      <c r="Q32" s="195"/>
      <c r="R32" s="200"/>
      <c r="S32" s="151"/>
      <c r="T32" s="238" t="s">
        <v>544</v>
      </c>
      <c r="U32" s="239"/>
      <c r="V32" s="213">
        <v>12</v>
      </c>
      <c r="W32" s="214"/>
      <c r="X32" s="195"/>
      <c r="Y32" s="195"/>
      <c r="Z32" s="197"/>
      <c r="AA32" s="198"/>
      <c r="AB32" s="198"/>
      <c r="AC32" s="198"/>
      <c r="AD32" s="198"/>
      <c r="AE32" s="198"/>
      <c r="AF32" s="198"/>
      <c r="AG32" s="198"/>
      <c r="AH32" s="198"/>
      <c r="AI32" s="199"/>
      <c r="AJ32" s="195"/>
      <c r="AK32" s="195"/>
      <c r="AL32" s="200"/>
      <c r="AM32" s="151"/>
      <c r="AN32" s="238" t="s">
        <v>544</v>
      </c>
      <c r="AO32" s="239"/>
    </row>
    <row r="33" spans="1:43" ht="30" customHeight="1" thickBot="1" x14ac:dyDescent="0.25">
      <c r="B33" s="215"/>
      <c r="C33" s="216"/>
      <c r="D33" s="217"/>
      <c r="E33" s="217"/>
      <c r="F33" s="218"/>
      <c r="G33" s="219"/>
      <c r="H33" s="219"/>
      <c r="I33" s="219"/>
      <c r="J33" s="219"/>
      <c r="K33" s="219"/>
      <c r="L33" s="219"/>
      <c r="M33" s="219"/>
      <c r="N33" s="219"/>
      <c r="O33" s="220"/>
      <c r="P33" s="217"/>
      <c r="Q33" s="217"/>
      <c r="R33" s="86"/>
      <c r="S33" s="90"/>
      <c r="T33" s="240"/>
      <c r="U33" s="241"/>
      <c r="V33" s="223"/>
      <c r="W33" s="224"/>
      <c r="X33" s="217"/>
      <c r="Y33" s="217"/>
      <c r="Z33" s="218"/>
      <c r="AA33" s="219"/>
      <c r="AB33" s="219"/>
      <c r="AC33" s="219"/>
      <c r="AD33" s="219"/>
      <c r="AE33" s="219"/>
      <c r="AF33" s="219"/>
      <c r="AG33" s="219"/>
      <c r="AH33" s="219"/>
      <c r="AI33" s="220"/>
      <c r="AJ33" s="217"/>
      <c r="AK33" s="217"/>
      <c r="AL33" s="86"/>
      <c r="AM33" s="90"/>
      <c r="AN33" s="240"/>
      <c r="AO33" s="241"/>
    </row>
    <row r="34" spans="1:43" ht="7.5" customHeight="1" x14ac:dyDescent="0.2"/>
    <row r="35" spans="1:43" ht="18" customHeight="1" thickBot="1" x14ac:dyDescent="0.25">
      <c r="B35" s="165" t="s">
        <v>600</v>
      </c>
      <c r="C35" s="165"/>
      <c r="D35" s="165"/>
      <c r="E35" s="165"/>
      <c r="F35" s="165"/>
      <c r="G35" s="165"/>
      <c r="H35" s="165"/>
      <c r="I35" s="165"/>
      <c r="J35" s="165"/>
      <c r="K35" s="165"/>
      <c r="L35" s="225" t="s">
        <v>599</v>
      </c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</row>
    <row r="36" spans="1:43" ht="19.95" customHeight="1" x14ac:dyDescent="0.2">
      <c r="B36" s="226" t="s">
        <v>597</v>
      </c>
      <c r="C36" s="227"/>
      <c r="D36" s="227"/>
      <c r="E36" s="227"/>
      <c r="F36" s="228"/>
      <c r="G36" s="232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7"/>
      <c r="V36" s="226" t="s">
        <v>598</v>
      </c>
      <c r="W36" s="227"/>
      <c r="X36" s="227"/>
      <c r="Y36" s="227"/>
      <c r="Z36" s="228"/>
      <c r="AA36" s="232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7"/>
    </row>
    <row r="37" spans="1:43" ht="19.95" customHeight="1" thickBot="1" x14ac:dyDescent="0.25">
      <c r="B37" s="229"/>
      <c r="C37" s="230"/>
      <c r="D37" s="230"/>
      <c r="E37" s="230"/>
      <c r="F37" s="231"/>
      <c r="G37" s="234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6"/>
      <c r="V37" s="229"/>
      <c r="W37" s="230"/>
      <c r="X37" s="230"/>
      <c r="Y37" s="230"/>
      <c r="Z37" s="231"/>
      <c r="AA37" s="234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6"/>
    </row>
    <row r="38" spans="1:43" ht="7.5" customHeight="1" x14ac:dyDescent="0.2"/>
    <row r="39" spans="1:43" ht="18" customHeight="1" x14ac:dyDescent="0.2">
      <c r="B39" s="64" t="s">
        <v>685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1:43" ht="22.5" customHeight="1" x14ac:dyDescent="0.2">
      <c r="B40" s="65"/>
      <c r="C40" s="65"/>
      <c r="D40" s="65"/>
      <c r="E40" s="65"/>
      <c r="F40" s="66" t="s">
        <v>686</v>
      </c>
      <c r="G40" s="66"/>
      <c r="H40" s="65"/>
      <c r="I40" s="65"/>
      <c r="J40" s="66" t="s">
        <v>687</v>
      </c>
      <c r="K40" s="66"/>
      <c r="L40" s="65"/>
      <c r="M40" s="65"/>
      <c r="N40" s="66" t="s">
        <v>688</v>
      </c>
      <c r="O40" s="66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</row>
    <row r="41" spans="1:43" ht="4.95" customHeight="1" x14ac:dyDescent="0.2"/>
    <row r="42" spans="1:43" ht="24" customHeight="1" x14ac:dyDescent="0.25">
      <c r="A42" s="56" t="s">
        <v>689</v>
      </c>
      <c r="B42" s="59" t="str">
        <f t="shared" ref="B42" si="0">$F$3</f>
        <v/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60" t="s">
        <v>691</v>
      </c>
      <c r="U42" s="60"/>
      <c r="V42" s="60"/>
      <c r="W42" s="60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58"/>
      <c r="AL42" s="62" t="s">
        <v>692</v>
      </c>
      <c r="AM42" s="63"/>
    </row>
    <row r="43" spans="1:43" ht="10.95" customHeight="1" x14ac:dyDescent="0.2"/>
    <row r="44" spans="1:43" ht="24" customHeight="1" x14ac:dyDescent="0.25">
      <c r="A44" s="56" t="s">
        <v>693</v>
      </c>
      <c r="B44" s="59" t="str">
        <f t="shared" ref="B44" si="1">$F$8</f>
        <v/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60" t="s">
        <v>691</v>
      </c>
      <c r="U44" s="60"/>
      <c r="V44" s="60"/>
      <c r="W44" s="60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58"/>
      <c r="AL44" s="62" t="s">
        <v>692</v>
      </c>
      <c r="AM44" s="63"/>
    </row>
    <row r="45" spans="1:43" ht="25.05" customHeight="1" x14ac:dyDescent="0.2"/>
  </sheetData>
  <sheetProtection sheet="1" objects="1" scenarios="1"/>
  <mergeCells count="247">
    <mergeCell ref="AE13:AI14"/>
    <mergeCell ref="AK13:AO13"/>
    <mergeCell ref="AK14:AO14"/>
    <mergeCell ref="B16:E17"/>
    <mergeCell ref="Q17:U17"/>
    <mergeCell ref="Q16:U16"/>
    <mergeCell ref="V16:Y17"/>
    <mergeCell ref="Z16:AD17"/>
    <mergeCell ref="AE16:AI17"/>
    <mergeCell ref="AJ16:AO17"/>
    <mergeCell ref="F16:J17"/>
    <mergeCell ref="K16:O17"/>
    <mergeCell ref="V12:Y12"/>
    <mergeCell ref="B15:E15"/>
    <mergeCell ref="B12:E12"/>
    <mergeCell ref="F12:J12"/>
    <mergeCell ref="K12:O12"/>
    <mergeCell ref="B13:E14"/>
    <mergeCell ref="AN20:AO21"/>
    <mergeCell ref="V15:Y15"/>
    <mergeCell ref="AJ12:AO12"/>
    <mergeCell ref="AJ15:AO15"/>
    <mergeCell ref="P12:U12"/>
    <mergeCell ref="Z12:AD12"/>
    <mergeCell ref="AE12:AI12"/>
    <mergeCell ref="Z15:AD15"/>
    <mergeCell ref="AE15:AI15"/>
    <mergeCell ref="P15:U15"/>
    <mergeCell ref="F13:J14"/>
    <mergeCell ref="K13:O14"/>
    <mergeCell ref="Q13:U13"/>
    <mergeCell ref="Q14:U14"/>
    <mergeCell ref="V13:Y14"/>
    <mergeCell ref="F15:J15"/>
    <mergeCell ref="K15:O15"/>
    <mergeCell ref="Z13:AD14"/>
    <mergeCell ref="L35:AQ35"/>
    <mergeCell ref="B35:K35"/>
    <mergeCell ref="G36:I36"/>
    <mergeCell ref="J36:L36"/>
    <mergeCell ref="M36:O36"/>
    <mergeCell ref="P36:R36"/>
    <mergeCell ref="S36:U36"/>
    <mergeCell ref="AA36:AC36"/>
    <mergeCell ref="AD36:AF36"/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I6:K6"/>
    <mergeCell ref="B5:E6"/>
    <mergeCell ref="F5:K5"/>
    <mergeCell ref="L5:AA6"/>
    <mergeCell ref="AB5:AO5"/>
    <mergeCell ref="F6:G6"/>
    <mergeCell ref="AG6:AJ6"/>
    <mergeCell ref="AL6:AO6"/>
    <mergeCell ref="AB6:AE6"/>
    <mergeCell ref="AB3:AO3"/>
    <mergeCell ref="AB4:AE4"/>
    <mergeCell ref="AG4:AJ4"/>
    <mergeCell ref="AL4:AO4"/>
    <mergeCell ref="F3:AA4"/>
    <mergeCell ref="A7:A11"/>
    <mergeCell ref="B7:H7"/>
    <mergeCell ref="I7:K7"/>
    <mergeCell ref="L7:R7"/>
    <mergeCell ref="S7:Y7"/>
    <mergeCell ref="Z7:AE7"/>
    <mergeCell ref="F8:AA9"/>
    <mergeCell ref="AB8:AO8"/>
    <mergeCell ref="AB9:AE9"/>
    <mergeCell ref="AG9:AJ9"/>
    <mergeCell ref="AL9:AO9"/>
    <mergeCell ref="AF7:AJ7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B8:E9"/>
    <mergeCell ref="B19:G19"/>
    <mergeCell ref="H19:AM19"/>
    <mergeCell ref="B20:C21"/>
    <mergeCell ref="D20:E21"/>
    <mergeCell ref="F20:J20"/>
    <mergeCell ref="K20:O20"/>
    <mergeCell ref="P20:Q21"/>
    <mergeCell ref="F21:J21"/>
    <mergeCell ref="K21:O21"/>
    <mergeCell ref="Z21:AD21"/>
    <mergeCell ref="AE21:AI21"/>
    <mergeCell ref="X20:Y21"/>
    <mergeCell ref="Z20:AD20"/>
    <mergeCell ref="AE20:AI20"/>
    <mergeCell ref="R20:S21"/>
    <mergeCell ref="T20:U21"/>
    <mergeCell ref="V20:W21"/>
    <mergeCell ref="AJ20:AK21"/>
    <mergeCell ref="AL20:AM21"/>
    <mergeCell ref="AL24:AM25"/>
    <mergeCell ref="R22:S23"/>
    <mergeCell ref="AL22:AM23"/>
    <mergeCell ref="AJ22:AK23"/>
    <mergeCell ref="T24:U25"/>
    <mergeCell ref="AN24:AO25"/>
    <mergeCell ref="F25:J25"/>
    <mergeCell ref="K25:O25"/>
    <mergeCell ref="Z25:AD25"/>
    <mergeCell ref="AE25:AI25"/>
    <mergeCell ref="V24:W25"/>
    <mergeCell ref="X24:Y25"/>
    <mergeCell ref="Z24:AD24"/>
    <mergeCell ref="AE24:AI24"/>
    <mergeCell ref="AJ24:AK25"/>
    <mergeCell ref="AN22:AO23"/>
    <mergeCell ref="F23:J23"/>
    <mergeCell ref="K23:O23"/>
    <mergeCell ref="Z23:AD23"/>
    <mergeCell ref="AE23:AI23"/>
    <mergeCell ref="T22:U23"/>
    <mergeCell ref="V22:W23"/>
    <mergeCell ref="X22:Y23"/>
    <mergeCell ref="Z22:AD22"/>
    <mergeCell ref="K29:O29"/>
    <mergeCell ref="Z29:AD29"/>
    <mergeCell ref="AE29:AI29"/>
    <mergeCell ref="T28:U29"/>
    <mergeCell ref="V28:W29"/>
    <mergeCell ref="X28:Y29"/>
    <mergeCell ref="AE22:AI22"/>
    <mergeCell ref="B26:C27"/>
    <mergeCell ref="D26:E27"/>
    <mergeCell ref="B24:C25"/>
    <mergeCell ref="D24:E25"/>
    <mergeCell ref="F24:J24"/>
    <mergeCell ref="K24:O24"/>
    <mergeCell ref="P24:Q25"/>
    <mergeCell ref="R24:S25"/>
    <mergeCell ref="B22:C23"/>
    <mergeCell ref="D22:E23"/>
    <mergeCell ref="F22:J22"/>
    <mergeCell ref="K22:O22"/>
    <mergeCell ref="P22:Q23"/>
    <mergeCell ref="AL26:AM27"/>
    <mergeCell ref="AN26:AO27"/>
    <mergeCell ref="F27:J27"/>
    <mergeCell ref="K27:O27"/>
    <mergeCell ref="Z27:AD27"/>
    <mergeCell ref="AE27:AI27"/>
    <mergeCell ref="T26:U27"/>
    <mergeCell ref="V26:W27"/>
    <mergeCell ref="X26:Y27"/>
    <mergeCell ref="Z26:AD26"/>
    <mergeCell ref="AE26:AI26"/>
    <mergeCell ref="AJ26:AK27"/>
    <mergeCell ref="F26:J26"/>
    <mergeCell ref="K26:O26"/>
    <mergeCell ref="P26:Q27"/>
    <mergeCell ref="R26:S27"/>
    <mergeCell ref="X32:Y33"/>
    <mergeCell ref="Z32:AD32"/>
    <mergeCell ref="B30:C31"/>
    <mergeCell ref="D30:E31"/>
    <mergeCell ref="AE32:AI32"/>
    <mergeCell ref="AJ32:AK33"/>
    <mergeCell ref="AL32:AM33"/>
    <mergeCell ref="Z28:AD28"/>
    <mergeCell ref="AE28:AI28"/>
    <mergeCell ref="B32:C33"/>
    <mergeCell ref="D32:E33"/>
    <mergeCell ref="F32:J32"/>
    <mergeCell ref="K32:O32"/>
    <mergeCell ref="P32:Q33"/>
    <mergeCell ref="R32:S33"/>
    <mergeCell ref="AE30:AI30"/>
    <mergeCell ref="B28:C29"/>
    <mergeCell ref="D28:E29"/>
    <mergeCell ref="F28:J28"/>
    <mergeCell ref="K28:O28"/>
    <mergeCell ref="P28:Q29"/>
    <mergeCell ref="R28:S29"/>
    <mergeCell ref="AJ28:AK29"/>
    <mergeCell ref="F29:J29"/>
    <mergeCell ref="AL28:AM29"/>
    <mergeCell ref="AN28:AO29"/>
    <mergeCell ref="AN32:AO33"/>
    <mergeCell ref="F33:J33"/>
    <mergeCell ref="K33:O33"/>
    <mergeCell ref="Z33:AD33"/>
    <mergeCell ref="AE33:AI33"/>
    <mergeCell ref="T32:U33"/>
    <mergeCell ref="V32:W33"/>
    <mergeCell ref="AN30:AO31"/>
    <mergeCell ref="F31:J31"/>
    <mergeCell ref="K31:O31"/>
    <mergeCell ref="Z31:AD31"/>
    <mergeCell ref="AE31:AI31"/>
    <mergeCell ref="T30:U31"/>
    <mergeCell ref="V30:W31"/>
    <mergeCell ref="X30:Y31"/>
    <mergeCell ref="Z30:AD30"/>
    <mergeCell ref="F30:J30"/>
    <mergeCell ref="K30:O30"/>
    <mergeCell ref="P30:Q31"/>
    <mergeCell ref="R30:S31"/>
    <mergeCell ref="AJ30:AK31"/>
    <mergeCell ref="AL30:AM31"/>
    <mergeCell ref="AG37:AI37"/>
    <mergeCell ref="AJ37:AL37"/>
    <mergeCell ref="AM37:AO37"/>
    <mergeCell ref="B36:F37"/>
    <mergeCell ref="V36:Z37"/>
    <mergeCell ref="G37:I37"/>
    <mergeCell ref="J37:L37"/>
    <mergeCell ref="M37:O37"/>
    <mergeCell ref="P37:R37"/>
    <mergeCell ref="S37:U37"/>
    <mergeCell ref="AA37:AC37"/>
    <mergeCell ref="AD37:AF37"/>
    <mergeCell ref="AG36:AI36"/>
    <mergeCell ref="AJ36:AL36"/>
    <mergeCell ref="AM36:AO36"/>
    <mergeCell ref="B44:S44"/>
    <mergeCell ref="T44:W44"/>
    <mergeCell ref="X44:AJ44"/>
    <mergeCell ref="AL44:AM44"/>
    <mergeCell ref="B39:AM39"/>
    <mergeCell ref="B40:E40"/>
    <mergeCell ref="F40:G40"/>
    <mergeCell ref="H40:I40"/>
    <mergeCell ref="J40:K40"/>
    <mergeCell ref="L40:M40"/>
    <mergeCell ref="N40:O40"/>
    <mergeCell ref="B42:S42"/>
    <mergeCell ref="T42:W42"/>
    <mergeCell ref="X42:AJ42"/>
    <mergeCell ref="AL42:AM42"/>
  </mergeCells>
  <phoneticPr fontId="2"/>
  <dataValidations count="3">
    <dataValidation type="list" allowBlank="1" showInputMessage="1" showErrorMessage="1" sqref="T22:U33 AN22:AO33" xr:uid="{00000000-0002-0000-0200-000000000000}">
      <formula1>"×,○"</formula1>
    </dataValidation>
    <dataValidation type="list" allowBlank="1" showInputMessage="1" showErrorMessage="1" errorTitle="入力エラー" sqref="P13:P14 AJ13:AJ14 P16:P17" xr:uid="{00000000-0002-0000-0200-000001000000}">
      <formula1>"　,○"</formula1>
    </dataValidation>
    <dataValidation type="list" allowBlank="1" showInputMessage="1" showErrorMessage="1" errorTitle="入力エラー" sqref="I2:K2 I7:K7" xr:uid="{00000000-0002-0000-0200-000002000000}">
      <formula1>"　,1,2"</formula1>
    </dataValidation>
  </dataValidations>
  <printOptions horizontalCentered="1"/>
  <pageMargins left="0.59055118110236227" right="0.59055118110236227" top="0.39370078740157483" bottom="0.19685039370078741" header="0.31496062992125984" footer="0.31496062992125984"/>
  <pageSetup paperSize="9" orientation="portrait" verticalDpi="4294967293" r:id="rId1"/>
  <colBreaks count="1" manualBreakCount="1">
    <brk id="4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12"/>
  </sheetPr>
  <dimension ref="A1:AN26"/>
  <sheetViews>
    <sheetView showGridLines="0" view="pageBreakPreview" zoomScaleNormal="100" zoomScaleSheetLayoutView="100" workbookViewId="0">
      <selection sqref="A1:AO1"/>
    </sheetView>
  </sheetViews>
  <sheetFormatPr defaultColWidth="2.21875" defaultRowHeight="13.2" x14ac:dyDescent="0.2"/>
  <cols>
    <col min="1" max="16384" width="2.21875" style="3"/>
  </cols>
  <sheetData>
    <row r="1" spans="1:40" ht="49.95" customHeight="1" thickBot="1" x14ac:dyDescent="0.25">
      <c r="A1" s="103" t="str">
        <f>入力見本!B1</f>
        <v>令和３年度　神奈川県中学校バレーボール選手権大会
参加申込書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</row>
    <row r="2" spans="1:40" s="2" customFormat="1" ht="37.5" customHeight="1" thickBot="1" x14ac:dyDescent="0.25">
      <c r="A2" s="324" t="s">
        <v>546</v>
      </c>
      <c r="B2" s="325"/>
      <c r="C2" s="325"/>
      <c r="D2" s="325"/>
      <c r="E2" s="325"/>
      <c r="F2" s="325"/>
      <c r="G2" s="325"/>
      <c r="H2" s="326" t="str">
        <f>IF(入力!I2="","",入力!I2)</f>
        <v/>
      </c>
      <c r="I2" s="327"/>
      <c r="J2" s="328"/>
      <c r="K2" s="329" t="s">
        <v>547</v>
      </c>
      <c r="L2" s="325"/>
      <c r="M2" s="325"/>
      <c r="N2" s="325"/>
      <c r="O2" s="325"/>
      <c r="P2" s="325"/>
      <c r="Q2" s="325"/>
      <c r="R2" s="326" t="str">
        <f>IF(入力!S2="","",入力!S2)</f>
        <v/>
      </c>
      <c r="S2" s="327"/>
      <c r="T2" s="327"/>
      <c r="U2" s="327"/>
      <c r="V2" s="327"/>
      <c r="W2" s="327"/>
      <c r="X2" s="328"/>
      <c r="Y2" s="354" t="str">
        <f>IF(R2="","",VLOOKUP(R2,チーム番号!A2:E501,2,FALSE))</f>
        <v/>
      </c>
      <c r="Z2" s="327"/>
      <c r="AA2" s="327"/>
      <c r="AB2" s="327"/>
      <c r="AC2" s="327"/>
      <c r="AD2" s="327"/>
      <c r="AE2" s="314" t="s">
        <v>548</v>
      </c>
      <c r="AF2" s="314"/>
      <c r="AG2" s="314"/>
      <c r="AH2" s="314"/>
      <c r="AI2" s="315"/>
      <c r="AJ2" s="1"/>
    </row>
    <row r="3" spans="1:40" ht="18.75" customHeight="1" x14ac:dyDescent="0.2">
      <c r="A3" s="332" t="s">
        <v>2</v>
      </c>
      <c r="B3" s="333"/>
      <c r="C3" s="333"/>
      <c r="D3" s="334"/>
      <c r="E3" s="355" t="str">
        <f>CONCATENATE(入力!F3,"　　",入力!F8)</f>
        <v>　　</v>
      </c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7"/>
      <c r="AA3" s="361" t="s">
        <v>1</v>
      </c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2"/>
    </row>
    <row r="4" spans="1:40" ht="37.5" customHeight="1" x14ac:dyDescent="0.2">
      <c r="A4" s="318"/>
      <c r="B4" s="136"/>
      <c r="C4" s="136"/>
      <c r="D4" s="289"/>
      <c r="E4" s="124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6"/>
      <c r="AA4" s="358"/>
      <c r="AB4" s="359"/>
      <c r="AC4" s="359"/>
      <c r="AD4" s="359"/>
      <c r="AE4" s="4" t="s">
        <v>3</v>
      </c>
      <c r="AF4" s="359"/>
      <c r="AG4" s="359"/>
      <c r="AH4" s="359"/>
      <c r="AI4" s="359"/>
      <c r="AJ4" s="4" t="s">
        <v>3</v>
      </c>
      <c r="AK4" s="359"/>
      <c r="AL4" s="359"/>
      <c r="AM4" s="359"/>
      <c r="AN4" s="360"/>
    </row>
    <row r="5" spans="1:40" ht="18.75" customHeight="1" x14ac:dyDescent="0.2">
      <c r="A5" s="146" t="s">
        <v>5</v>
      </c>
      <c r="B5" s="147"/>
      <c r="C5" s="147"/>
      <c r="D5" s="148"/>
      <c r="E5" s="62" t="s">
        <v>14</v>
      </c>
      <c r="F5" s="149"/>
      <c r="G5" s="149"/>
      <c r="H5" s="149"/>
      <c r="I5" s="149"/>
      <c r="J5" s="63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152" t="s">
        <v>4</v>
      </c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4"/>
    </row>
    <row r="6" spans="1:40" ht="37.5" customHeight="1" x14ac:dyDescent="0.2">
      <c r="A6" s="318"/>
      <c r="B6" s="136"/>
      <c r="C6" s="136"/>
      <c r="D6" s="289"/>
      <c r="E6" s="330"/>
      <c r="F6" s="331"/>
      <c r="G6" s="5" t="s">
        <v>13</v>
      </c>
      <c r="H6" s="316"/>
      <c r="I6" s="316"/>
      <c r="J6" s="317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289"/>
      <c r="AA6" s="358"/>
      <c r="AB6" s="359"/>
      <c r="AC6" s="359"/>
      <c r="AD6" s="359"/>
      <c r="AE6" s="4" t="s">
        <v>3</v>
      </c>
      <c r="AF6" s="359"/>
      <c r="AG6" s="359"/>
      <c r="AH6" s="359"/>
      <c r="AI6" s="359"/>
      <c r="AJ6" s="4" t="s">
        <v>3</v>
      </c>
      <c r="AK6" s="359"/>
      <c r="AL6" s="359"/>
      <c r="AM6" s="359"/>
      <c r="AN6" s="360"/>
    </row>
    <row r="7" spans="1:40" ht="18.75" customHeight="1" x14ac:dyDescent="0.2">
      <c r="A7" s="319" t="s">
        <v>0</v>
      </c>
      <c r="B7" s="297"/>
      <c r="C7" s="297"/>
      <c r="D7" s="320"/>
      <c r="E7" s="351" t="str">
        <f>IF(入力!F12="","",入力!F12)</f>
        <v/>
      </c>
      <c r="F7" s="352"/>
      <c r="G7" s="352"/>
      <c r="H7" s="352"/>
      <c r="I7" s="352"/>
      <c r="J7" s="352"/>
      <c r="K7" s="352" t="str">
        <f>IF(入力!L12="","",入力!L12)</f>
        <v/>
      </c>
      <c r="L7" s="352"/>
      <c r="M7" s="352"/>
      <c r="N7" s="352"/>
      <c r="O7" s="352"/>
      <c r="P7" s="353"/>
      <c r="Q7" s="321" t="s">
        <v>0</v>
      </c>
      <c r="R7" s="297"/>
      <c r="S7" s="297"/>
      <c r="T7" s="320"/>
      <c r="U7" s="321" t="e">
        <f>IF(入力!#REF!="","",入力!#REF!)</f>
        <v>#REF!</v>
      </c>
      <c r="V7" s="297"/>
      <c r="W7" s="297"/>
      <c r="X7" s="297"/>
      <c r="Y7" s="297"/>
      <c r="Z7" s="322"/>
      <c r="AA7" s="296" t="str">
        <f>IF(入力!AB12="","",入力!AB12)</f>
        <v/>
      </c>
      <c r="AB7" s="297"/>
      <c r="AC7" s="297"/>
      <c r="AD7" s="297"/>
      <c r="AE7" s="297"/>
      <c r="AF7" s="320"/>
      <c r="AG7" s="346" t="s">
        <v>545</v>
      </c>
      <c r="AH7" s="347"/>
      <c r="AI7" s="347"/>
      <c r="AJ7" s="347"/>
      <c r="AK7" s="347"/>
      <c r="AL7" s="347"/>
      <c r="AM7" s="347"/>
      <c r="AN7" s="348"/>
    </row>
    <row r="8" spans="1:40" ht="37.5" customHeight="1" thickBot="1" x14ac:dyDescent="0.25">
      <c r="A8" s="318" t="s">
        <v>6</v>
      </c>
      <c r="B8" s="136"/>
      <c r="C8" s="136"/>
      <c r="D8" s="289"/>
      <c r="E8" s="335" t="str">
        <f>IF(入力!F13="","",入力!F13)</f>
        <v/>
      </c>
      <c r="F8" s="336"/>
      <c r="G8" s="336"/>
      <c r="H8" s="336"/>
      <c r="I8" s="336"/>
      <c r="J8" s="336"/>
      <c r="K8" s="336" t="str">
        <f>IF(入力!L13="","",入力!L13)</f>
        <v/>
      </c>
      <c r="L8" s="336"/>
      <c r="M8" s="336"/>
      <c r="N8" s="336"/>
      <c r="O8" s="336"/>
      <c r="P8" s="337"/>
      <c r="Q8" s="338" t="s">
        <v>7</v>
      </c>
      <c r="R8" s="339"/>
      <c r="S8" s="339"/>
      <c r="T8" s="340"/>
      <c r="U8" s="341" t="e">
        <f>IF(入力!#REF!="","",入力!#REF!)</f>
        <v>#REF!</v>
      </c>
      <c r="V8" s="342"/>
      <c r="W8" s="342"/>
      <c r="X8" s="342"/>
      <c r="Y8" s="342"/>
      <c r="Z8" s="343"/>
      <c r="AA8" s="344" t="str">
        <f>IF(入力!AB13="","",入力!AB13)</f>
        <v/>
      </c>
      <c r="AB8" s="342"/>
      <c r="AC8" s="342"/>
      <c r="AD8" s="342"/>
      <c r="AE8" s="342"/>
      <c r="AF8" s="345"/>
      <c r="AG8" s="272" t="str">
        <f>IF(入力!AJ13="","",入力!AJ13)</f>
        <v>○</v>
      </c>
      <c r="AH8" s="82"/>
      <c r="AI8" s="350" t="s">
        <v>575</v>
      </c>
      <c r="AJ8" s="350"/>
      <c r="AK8" s="350"/>
      <c r="AL8" s="350"/>
      <c r="AM8" s="82" t="str">
        <f>IF(入力!AO13="","",入力!AO13)</f>
        <v/>
      </c>
      <c r="AN8" s="349"/>
    </row>
    <row r="9" spans="1:40" ht="18.75" customHeight="1" x14ac:dyDescent="0.2">
      <c r="A9" s="319" t="s">
        <v>0</v>
      </c>
      <c r="B9" s="297"/>
      <c r="C9" s="297"/>
      <c r="D9" s="320"/>
      <c r="E9" s="321" t="str">
        <f>IF(入力!F15="","",入力!F15)</f>
        <v/>
      </c>
      <c r="F9" s="297"/>
      <c r="G9" s="297"/>
      <c r="H9" s="297"/>
      <c r="I9" s="297"/>
      <c r="J9" s="322"/>
      <c r="K9" s="296" t="str">
        <f>IF(入力!L15="","",入力!L15)</f>
        <v/>
      </c>
      <c r="L9" s="297"/>
      <c r="M9" s="297"/>
      <c r="N9" s="297"/>
      <c r="O9" s="297"/>
      <c r="P9" s="320"/>
      <c r="Q9" s="321" t="s">
        <v>0</v>
      </c>
      <c r="R9" s="297"/>
      <c r="S9" s="297"/>
      <c r="T9" s="320"/>
      <c r="U9" s="321" t="e">
        <f>IF(入力!#REF!="","",入力!#REF!)</f>
        <v>#REF!</v>
      </c>
      <c r="V9" s="297"/>
      <c r="W9" s="297"/>
      <c r="X9" s="297"/>
      <c r="Y9" s="297"/>
      <c r="Z9" s="322"/>
      <c r="AA9" s="296" t="str">
        <f>IF(入力!AB15="","",入力!AB15)</f>
        <v/>
      </c>
      <c r="AB9" s="297"/>
      <c r="AC9" s="297"/>
      <c r="AD9" s="297"/>
      <c r="AE9" s="297"/>
      <c r="AF9" s="298"/>
      <c r="AG9" s="302"/>
      <c r="AH9" s="303"/>
      <c r="AI9" s="303"/>
      <c r="AJ9" s="303"/>
      <c r="AK9" s="303"/>
      <c r="AL9" s="303"/>
      <c r="AM9" s="303"/>
      <c r="AN9" s="303"/>
    </row>
    <row r="10" spans="1:40" ht="37.5" customHeight="1" thickBot="1" x14ac:dyDescent="0.25">
      <c r="A10" s="81" t="s">
        <v>8</v>
      </c>
      <c r="B10" s="82"/>
      <c r="C10" s="82"/>
      <c r="D10" s="102"/>
      <c r="E10" s="306" t="str">
        <f>IF(入力!F16="","",入力!F16)</f>
        <v/>
      </c>
      <c r="F10" s="300"/>
      <c r="G10" s="300"/>
      <c r="H10" s="300"/>
      <c r="I10" s="300"/>
      <c r="J10" s="307"/>
      <c r="K10" s="299" t="str">
        <f>IF(入力!L16="","",入力!L16)</f>
        <v/>
      </c>
      <c r="L10" s="300"/>
      <c r="M10" s="300"/>
      <c r="N10" s="300"/>
      <c r="O10" s="300"/>
      <c r="P10" s="323"/>
      <c r="Q10" s="82" t="s">
        <v>9</v>
      </c>
      <c r="R10" s="82"/>
      <c r="S10" s="82"/>
      <c r="T10" s="102"/>
      <c r="U10" s="306" t="e">
        <f>IF(入力!#REF!="","",入力!#REF!)</f>
        <v>#REF!</v>
      </c>
      <c r="V10" s="300"/>
      <c r="W10" s="300"/>
      <c r="X10" s="300"/>
      <c r="Y10" s="300"/>
      <c r="Z10" s="307"/>
      <c r="AA10" s="299" t="str">
        <f>IF(入力!AB16="","",入力!AB16)</f>
        <v/>
      </c>
      <c r="AB10" s="300"/>
      <c r="AC10" s="300"/>
      <c r="AD10" s="300"/>
      <c r="AE10" s="300"/>
      <c r="AF10" s="301"/>
      <c r="AG10" s="304"/>
      <c r="AH10" s="305"/>
      <c r="AI10" s="305"/>
      <c r="AJ10" s="305"/>
      <c r="AK10" s="305"/>
      <c r="AL10" s="305"/>
      <c r="AM10" s="305"/>
      <c r="AN10" s="305"/>
    </row>
    <row r="11" spans="1:40" ht="9" customHeight="1" x14ac:dyDescent="0.2"/>
    <row r="12" spans="1:40" ht="22.5" customHeight="1" thickBot="1" x14ac:dyDescent="0.25">
      <c r="A12" s="82" t="s">
        <v>10</v>
      </c>
      <c r="B12" s="82"/>
      <c r="C12" s="82"/>
      <c r="D12" s="82"/>
      <c r="E12" s="82"/>
      <c r="F12" s="82"/>
      <c r="G12" s="362" t="s">
        <v>577</v>
      </c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</row>
    <row r="13" spans="1:40" ht="18.75" customHeight="1" x14ac:dyDescent="0.2">
      <c r="A13" s="167" t="s">
        <v>11</v>
      </c>
      <c r="B13" s="168"/>
      <c r="C13" s="171" t="s">
        <v>12</v>
      </c>
      <c r="D13" s="171"/>
      <c r="E13" s="173" t="s">
        <v>578</v>
      </c>
      <c r="F13" s="174"/>
      <c r="G13" s="174"/>
      <c r="H13" s="174"/>
      <c r="I13" s="174"/>
      <c r="J13" s="174" t="s">
        <v>578</v>
      </c>
      <c r="K13" s="174"/>
      <c r="L13" s="174"/>
      <c r="M13" s="174"/>
      <c r="N13" s="175"/>
      <c r="O13" s="160" t="s">
        <v>576</v>
      </c>
      <c r="P13" s="161"/>
      <c r="Q13" s="160" t="s">
        <v>15</v>
      </c>
      <c r="R13" s="161"/>
      <c r="S13" s="160" t="s">
        <v>16</v>
      </c>
      <c r="T13" s="163"/>
      <c r="U13" s="167" t="s">
        <v>11</v>
      </c>
      <c r="V13" s="168"/>
      <c r="W13" s="171" t="s">
        <v>12</v>
      </c>
      <c r="X13" s="171"/>
      <c r="Y13" s="173" t="s">
        <v>578</v>
      </c>
      <c r="Z13" s="174"/>
      <c r="AA13" s="174"/>
      <c r="AB13" s="174"/>
      <c r="AC13" s="174"/>
      <c r="AD13" s="174" t="s">
        <v>578</v>
      </c>
      <c r="AE13" s="174"/>
      <c r="AF13" s="174"/>
      <c r="AG13" s="174"/>
      <c r="AH13" s="175"/>
      <c r="AI13" s="160" t="s">
        <v>576</v>
      </c>
      <c r="AJ13" s="161"/>
      <c r="AK13" s="160" t="s">
        <v>15</v>
      </c>
      <c r="AL13" s="161"/>
      <c r="AM13" s="160" t="s">
        <v>16</v>
      </c>
      <c r="AN13" s="163"/>
    </row>
    <row r="14" spans="1:40" ht="37.5" customHeight="1" thickBot="1" x14ac:dyDescent="0.25">
      <c r="A14" s="169"/>
      <c r="B14" s="170"/>
      <c r="C14" s="172"/>
      <c r="D14" s="172"/>
      <c r="E14" s="176" t="s">
        <v>542</v>
      </c>
      <c r="F14" s="177"/>
      <c r="G14" s="177"/>
      <c r="H14" s="177"/>
      <c r="I14" s="177"/>
      <c r="J14" s="177" t="s">
        <v>543</v>
      </c>
      <c r="K14" s="177"/>
      <c r="L14" s="177"/>
      <c r="M14" s="177"/>
      <c r="N14" s="178"/>
      <c r="O14" s="162"/>
      <c r="P14" s="162"/>
      <c r="Q14" s="162"/>
      <c r="R14" s="162"/>
      <c r="S14" s="162"/>
      <c r="T14" s="164"/>
      <c r="U14" s="169"/>
      <c r="V14" s="170"/>
      <c r="W14" s="172"/>
      <c r="X14" s="172"/>
      <c r="Y14" s="176" t="s">
        <v>542</v>
      </c>
      <c r="Z14" s="177"/>
      <c r="AA14" s="177"/>
      <c r="AB14" s="177"/>
      <c r="AC14" s="177"/>
      <c r="AD14" s="177" t="s">
        <v>543</v>
      </c>
      <c r="AE14" s="177"/>
      <c r="AF14" s="177"/>
      <c r="AG14" s="177"/>
      <c r="AH14" s="178"/>
      <c r="AI14" s="162"/>
      <c r="AJ14" s="162"/>
      <c r="AK14" s="162"/>
      <c r="AL14" s="162"/>
      <c r="AM14" s="162"/>
      <c r="AN14" s="164"/>
    </row>
    <row r="15" spans="1:40" ht="18.75" customHeight="1" thickTop="1" x14ac:dyDescent="0.2">
      <c r="A15" s="179">
        <v>1</v>
      </c>
      <c r="B15" s="180"/>
      <c r="C15" s="294" t="str">
        <f>IF(入力!D22="","",入力!D22)</f>
        <v/>
      </c>
      <c r="D15" s="294"/>
      <c r="E15" s="308" t="str">
        <f>IF(入力!F22="","",入力!F22)</f>
        <v/>
      </c>
      <c r="F15" s="292"/>
      <c r="G15" s="292"/>
      <c r="H15" s="292"/>
      <c r="I15" s="292"/>
      <c r="J15" s="292" t="str">
        <f>IF(入力!K22="","",入力!K22)</f>
        <v/>
      </c>
      <c r="K15" s="292"/>
      <c r="L15" s="292"/>
      <c r="M15" s="292"/>
      <c r="N15" s="293"/>
      <c r="O15" s="294" t="str">
        <f>IF(入力!P22="","",入力!P22)</f>
        <v/>
      </c>
      <c r="P15" s="294"/>
      <c r="Q15" s="290" t="str">
        <f>IF(入力!R22="","",入力!R22)</f>
        <v/>
      </c>
      <c r="R15" s="291"/>
      <c r="S15" s="290" t="str">
        <f>IF(入力!T22="","",入力!T22)</f>
        <v>○</v>
      </c>
      <c r="T15" s="309"/>
      <c r="U15" s="179">
        <v>7</v>
      </c>
      <c r="V15" s="180"/>
      <c r="W15" s="294" t="str">
        <f>IF(入力!X22="","",入力!X22)</f>
        <v/>
      </c>
      <c r="X15" s="294"/>
      <c r="Y15" s="308" t="str">
        <f>IF(入力!Z22="","",入力!Z22)</f>
        <v/>
      </c>
      <c r="Z15" s="292"/>
      <c r="AA15" s="292"/>
      <c r="AB15" s="292"/>
      <c r="AC15" s="292"/>
      <c r="AD15" s="292" t="str">
        <f>IF(入力!AE22="","",入力!AE22)</f>
        <v/>
      </c>
      <c r="AE15" s="292"/>
      <c r="AF15" s="292"/>
      <c r="AG15" s="292"/>
      <c r="AH15" s="293"/>
      <c r="AI15" s="294" t="str">
        <f>IF(入力!AJ22="","",入力!AJ22)</f>
        <v/>
      </c>
      <c r="AJ15" s="294"/>
      <c r="AK15" s="290" t="str">
        <f>IF(入力!AL22="","",入力!AL22)</f>
        <v/>
      </c>
      <c r="AL15" s="291"/>
      <c r="AM15" s="290" t="str">
        <f>IF(入力!AN22="","",入力!AN22)</f>
        <v>○</v>
      </c>
      <c r="AN15" s="309"/>
    </row>
    <row r="16" spans="1:40" ht="37.5" customHeight="1" x14ac:dyDescent="0.2">
      <c r="A16" s="181"/>
      <c r="B16" s="182"/>
      <c r="C16" s="295"/>
      <c r="D16" s="295"/>
      <c r="E16" s="311" t="str">
        <f>IF(入力!F23="","",入力!F23)</f>
        <v/>
      </c>
      <c r="F16" s="312"/>
      <c r="G16" s="312"/>
      <c r="H16" s="312"/>
      <c r="I16" s="312"/>
      <c r="J16" s="312" t="str">
        <f>IF(入力!K23="","",入力!K23)</f>
        <v/>
      </c>
      <c r="K16" s="312"/>
      <c r="L16" s="312"/>
      <c r="M16" s="312"/>
      <c r="N16" s="313"/>
      <c r="O16" s="295"/>
      <c r="P16" s="295"/>
      <c r="Q16" s="135"/>
      <c r="R16" s="289"/>
      <c r="S16" s="135"/>
      <c r="T16" s="310"/>
      <c r="U16" s="181"/>
      <c r="V16" s="182"/>
      <c r="W16" s="295"/>
      <c r="X16" s="295"/>
      <c r="Y16" s="311" t="str">
        <f>IF(入力!Z23="","",入力!Z23)</f>
        <v/>
      </c>
      <c r="Z16" s="312"/>
      <c r="AA16" s="312"/>
      <c r="AB16" s="312"/>
      <c r="AC16" s="312"/>
      <c r="AD16" s="312" t="str">
        <f>IF(入力!AE23="","",入力!AE23)</f>
        <v/>
      </c>
      <c r="AE16" s="312"/>
      <c r="AF16" s="312"/>
      <c r="AG16" s="312"/>
      <c r="AH16" s="313"/>
      <c r="AI16" s="295"/>
      <c r="AJ16" s="295"/>
      <c r="AK16" s="135"/>
      <c r="AL16" s="289"/>
      <c r="AM16" s="135"/>
      <c r="AN16" s="310"/>
    </row>
    <row r="17" spans="1:40" ht="18.75" customHeight="1" x14ac:dyDescent="0.2">
      <c r="A17" s="191">
        <v>2</v>
      </c>
      <c r="B17" s="192"/>
      <c r="C17" s="273" t="str">
        <f>IF(入力!D24="","",入力!D24)</f>
        <v/>
      </c>
      <c r="D17" s="273"/>
      <c r="E17" s="276" t="str">
        <f>IF(入力!F24="","",入力!F24)</f>
        <v/>
      </c>
      <c r="F17" s="277"/>
      <c r="G17" s="277"/>
      <c r="H17" s="277"/>
      <c r="I17" s="277"/>
      <c r="J17" s="277" t="str">
        <f>IF(入力!K24="","",入力!K24)</f>
        <v/>
      </c>
      <c r="K17" s="277"/>
      <c r="L17" s="277"/>
      <c r="M17" s="277"/>
      <c r="N17" s="278"/>
      <c r="O17" s="273" t="str">
        <f>IF(入力!P24="","",入力!P24)</f>
        <v/>
      </c>
      <c r="P17" s="273"/>
      <c r="Q17" s="271" t="str">
        <f>IF(入力!R24="","",入力!R24)</f>
        <v/>
      </c>
      <c r="R17" s="148"/>
      <c r="S17" s="279" t="str">
        <f>IF(入力!T24="","",入力!T24)</f>
        <v>○</v>
      </c>
      <c r="T17" s="280"/>
      <c r="U17" s="191">
        <v>8</v>
      </c>
      <c r="V17" s="192"/>
      <c r="W17" s="273" t="str">
        <f>IF(入力!X24="","",入力!X24)</f>
        <v/>
      </c>
      <c r="X17" s="273"/>
      <c r="Y17" s="276" t="str">
        <f>IF(入力!Z24="","",入力!Z24)</f>
        <v/>
      </c>
      <c r="Z17" s="277"/>
      <c r="AA17" s="277"/>
      <c r="AB17" s="277"/>
      <c r="AC17" s="277"/>
      <c r="AD17" s="277" t="str">
        <f>IF(入力!AE24="","",入力!AE24)</f>
        <v/>
      </c>
      <c r="AE17" s="277"/>
      <c r="AF17" s="277"/>
      <c r="AG17" s="277"/>
      <c r="AH17" s="278"/>
      <c r="AI17" s="273" t="str">
        <f>IF(入力!AJ24="","",入力!AJ24)</f>
        <v/>
      </c>
      <c r="AJ17" s="273"/>
      <c r="AK17" s="271" t="str">
        <f>IF(入力!AL24="","",入力!AL24)</f>
        <v/>
      </c>
      <c r="AL17" s="148"/>
      <c r="AM17" s="279" t="str">
        <f>IF(入力!AN24="","",入力!AN24)</f>
        <v>○</v>
      </c>
      <c r="AN17" s="280"/>
    </row>
    <row r="18" spans="1:40" ht="37.5" customHeight="1" x14ac:dyDescent="0.2">
      <c r="A18" s="193"/>
      <c r="B18" s="194"/>
      <c r="C18" s="274"/>
      <c r="D18" s="274"/>
      <c r="E18" s="269" t="str">
        <f>IF(入力!F25="","",入力!F25)</f>
        <v/>
      </c>
      <c r="F18" s="270"/>
      <c r="G18" s="270"/>
      <c r="H18" s="270"/>
      <c r="I18" s="270"/>
      <c r="J18" s="270" t="str">
        <f>IF(入力!K25="","",入力!K25)</f>
        <v/>
      </c>
      <c r="K18" s="270"/>
      <c r="L18" s="270"/>
      <c r="M18" s="270"/>
      <c r="N18" s="275"/>
      <c r="O18" s="274"/>
      <c r="P18" s="274"/>
      <c r="Q18" s="135"/>
      <c r="R18" s="289"/>
      <c r="S18" s="285"/>
      <c r="T18" s="286"/>
      <c r="U18" s="193"/>
      <c r="V18" s="194"/>
      <c r="W18" s="274"/>
      <c r="X18" s="274"/>
      <c r="Y18" s="269" t="str">
        <f>IF(入力!Z25="","",入力!Z25)</f>
        <v/>
      </c>
      <c r="Z18" s="270"/>
      <c r="AA18" s="270"/>
      <c r="AB18" s="270"/>
      <c r="AC18" s="270"/>
      <c r="AD18" s="270" t="str">
        <f>IF(入力!AE25="","",入力!AE25)</f>
        <v/>
      </c>
      <c r="AE18" s="270"/>
      <c r="AF18" s="270"/>
      <c r="AG18" s="270"/>
      <c r="AH18" s="275"/>
      <c r="AI18" s="274"/>
      <c r="AJ18" s="274"/>
      <c r="AK18" s="135"/>
      <c r="AL18" s="289"/>
      <c r="AM18" s="285"/>
      <c r="AN18" s="286"/>
    </row>
    <row r="19" spans="1:40" ht="18.75" customHeight="1" x14ac:dyDescent="0.2">
      <c r="A19" s="181">
        <v>3</v>
      </c>
      <c r="B19" s="182"/>
      <c r="C19" s="273" t="str">
        <f>IF(入力!D26="","",入力!D26)</f>
        <v/>
      </c>
      <c r="D19" s="273"/>
      <c r="E19" s="276" t="str">
        <f>IF(入力!F26="","",入力!F26)</f>
        <v/>
      </c>
      <c r="F19" s="277"/>
      <c r="G19" s="277"/>
      <c r="H19" s="277"/>
      <c r="I19" s="277"/>
      <c r="J19" s="277" t="str">
        <f>IF(入力!K26="","",入力!K26)</f>
        <v/>
      </c>
      <c r="K19" s="277"/>
      <c r="L19" s="277"/>
      <c r="M19" s="277"/>
      <c r="N19" s="278"/>
      <c r="O19" s="273" t="str">
        <f>IF(入力!P26="","",入力!P26)</f>
        <v/>
      </c>
      <c r="P19" s="273"/>
      <c r="Q19" s="271" t="str">
        <f>IF(入力!R26="","",入力!R26)</f>
        <v/>
      </c>
      <c r="R19" s="148"/>
      <c r="S19" s="279" t="str">
        <f>IF(入力!T26="","",入力!T26)</f>
        <v>○</v>
      </c>
      <c r="T19" s="280"/>
      <c r="U19" s="181">
        <v>9</v>
      </c>
      <c r="V19" s="182"/>
      <c r="W19" s="273" t="str">
        <f>IF(入力!X26="","",入力!X26)</f>
        <v/>
      </c>
      <c r="X19" s="273"/>
      <c r="Y19" s="276" t="str">
        <f>IF(入力!Z26="","",入力!Z26)</f>
        <v/>
      </c>
      <c r="Z19" s="277"/>
      <c r="AA19" s="277"/>
      <c r="AB19" s="277"/>
      <c r="AC19" s="277"/>
      <c r="AD19" s="277" t="str">
        <f>IF(入力!AE26="","",入力!AE26)</f>
        <v/>
      </c>
      <c r="AE19" s="277"/>
      <c r="AF19" s="277"/>
      <c r="AG19" s="277"/>
      <c r="AH19" s="278"/>
      <c r="AI19" s="273" t="str">
        <f>IF(入力!AJ26="","",入力!AJ26)</f>
        <v/>
      </c>
      <c r="AJ19" s="273"/>
      <c r="AK19" s="271" t="str">
        <f>IF(入力!AL26="","",入力!AL26)</f>
        <v/>
      </c>
      <c r="AL19" s="148"/>
      <c r="AM19" s="279" t="str">
        <f>IF(入力!AN26="","",入力!AN26)</f>
        <v>○</v>
      </c>
      <c r="AN19" s="280"/>
    </row>
    <row r="20" spans="1:40" ht="37.5" customHeight="1" x14ac:dyDescent="0.2">
      <c r="A20" s="181"/>
      <c r="B20" s="182"/>
      <c r="C20" s="274"/>
      <c r="D20" s="274"/>
      <c r="E20" s="269" t="str">
        <f>IF(入力!F27="","",入力!F27)</f>
        <v/>
      </c>
      <c r="F20" s="270"/>
      <c r="G20" s="270"/>
      <c r="H20" s="270"/>
      <c r="I20" s="270"/>
      <c r="J20" s="270" t="str">
        <f>IF(入力!K27="","",入力!K27)</f>
        <v/>
      </c>
      <c r="K20" s="270"/>
      <c r="L20" s="270"/>
      <c r="M20" s="270"/>
      <c r="N20" s="275"/>
      <c r="O20" s="274"/>
      <c r="P20" s="274"/>
      <c r="Q20" s="135"/>
      <c r="R20" s="289"/>
      <c r="S20" s="285"/>
      <c r="T20" s="286"/>
      <c r="U20" s="181"/>
      <c r="V20" s="182"/>
      <c r="W20" s="274"/>
      <c r="X20" s="274"/>
      <c r="Y20" s="269" t="str">
        <f>IF(入力!Z27="","",入力!Z27)</f>
        <v/>
      </c>
      <c r="Z20" s="270"/>
      <c r="AA20" s="270"/>
      <c r="AB20" s="270"/>
      <c r="AC20" s="270"/>
      <c r="AD20" s="270" t="str">
        <f>IF(入力!AE27="","",入力!AE27)</f>
        <v/>
      </c>
      <c r="AE20" s="270"/>
      <c r="AF20" s="270"/>
      <c r="AG20" s="270"/>
      <c r="AH20" s="275"/>
      <c r="AI20" s="274"/>
      <c r="AJ20" s="274"/>
      <c r="AK20" s="135"/>
      <c r="AL20" s="289"/>
      <c r="AM20" s="285"/>
      <c r="AN20" s="286"/>
    </row>
    <row r="21" spans="1:40" ht="18.75" customHeight="1" x14ac:dyDescent="0.2">
      <c r="A21" s="191">
        <v>4</v>
      </c>
      <c r="B21" s="192"/>
      <c r="C21" s="273" t="str">
        <f>IF(入力!D28="","",入力!D28)</f>
        <v/>
      </c>
      <c r="D21" s="273"/>
      <c r="E21" s="276" t="str">
        <f>IF(入力!F28="","",入力!F28)</f>
        <v/>
      </c>
      <c r="F21" s="277"/>
      <c r="G21" s="277"/>
      <c r="H21" s="277"/>
      <c r="I21" s="277"/>
      <c r="J21" s="277" t="str">
        <f>IF(入力!K28="","",入力!K28)</f>
        <v/>
      </c>
      <c r="K21" s="277"/>
      <c r="L21" s="277"/>
      <c r="M21" s="277"/>
      <c r="N21" s="278"/>
      <c r="O21" s="273" t="str">
        <f>IF(入力!P28="","",入力!P28)</f>
        <v/>
      </c>
      <c r="P21" s="273"/>
      <c r="Q21" s="271" t="str">
        <f>IF(入力!R28="","",入力!R28)</f>
        <v/>
      </c>
      <c r="R21" s="148"/>
      <c r="S21" s="279" t="str">
        <f>IF(入力!T28="","",入力!T28)</f>
        <v>○</v>
      </c>
      <c r="T21" s="280"/>
      <c r="U21" s="191">
        <v>10</v>
      </c>
      <c r="V21" s="192"/>
      <c r="W21" s="273" t="str">
        <f>IF(入力!X28="","",入力!X28)</f>
        <v/>
      </c>
      <c r="X21" s="273"/>
      <c r="Y21" s="276" t="str">
        <f>IF(入力!Z28="","",入力!Z28)</f>
        <v/>
      </c>
      <c r="Z21" s="277"/>
      <c r="AA21" s="277"/>
      <c r="AB21" s="277"/>
      <c r="AC21" s="277"/>
      <c r="AD21" s="277" t="str">
        <f>IF(入力!AE28="","",入力!AE28)</f>
        <v/>
      </c>
      <c r="AE21" s="277"/>
      <c r="AF21" s="277"/>
      <c r="AG21" s="277"/>
      <c r="AH21" s="278"/>
      <c r="AI21" s="273" t="str">
        <f>IF(入力!AJ28="","",入力!AJ28)</f>
        <v/>
      </c>
      <c r="AJ21" s="273"/>
      <c r="AK21" s="271" t="str">
        <f>IF(入力!AL28="","",入力!AL28)</f>
        <v/>
      </c>
      <c r="AL21" s="148"/>
      <c r="AM21" s="279" t="str">
        <f>IF(入力!AN28="","",入力!AN28)</f>
        <v>○</v>
      </c>
      <c r="AN21" s="280"/>
    </row>
    <row r="22" spans="1:40" ht="37.5" customHeight="1" x14ac:dyDescent="0.2">
      <c r="A22" s="193"/>
      <c r="B22" s="194"/>
      <c r="C22" s="274"/>
      <c r="D22" s="274"/>
      <c r="E22" s="269" t="str">
        <f>IF(入力!F29="","",入力!F29)</f>
        <v/>
      </c>
      <c r="F22" s="270"/>
      <c r="G22" s="270"/>
      <c r="H22" s="270"/>
      <c r="I22" s="270"/>
      <c r="J22" s="270" t="str">
        <f>IF(入力!K29="","",入力!K29)</f>
        <v/>
      </c>
      <c r="K22" s="270"/>
      <c r="L22" s="270"/>
      <c r="M22" s="270"/>
      <c r="N22" s="275"/>
      <c r="O22" s="274"/>
      <c r="P22" s="274"/>
      <c r="Q22" s="135"/>
      <c r="R22" s="289"/>
      <c r="S22" s="285"/>
      <c r="T22" s="286"/>
      <c r="U22" s="193"/>
      <c r="V22" s="194"/>
      <c r="W22" s="274"/>
      <c r="X22" s="274"/>
      <c r="Y22" s="269" t="str">
        <f>IF(入力!Z29="","",入力!Z29)</f>
        <v/>
      </c>
      <c r="Z22" s="270"/>
      <c r="AA22" s="270"/>
      <c r="AB22" s="270"/>
      <c r="AC22" s="270"/>
      <c r="AD22" s="270" t="str">
        <f>IF(入力!AE29="","",入力!AE29)</f>
        <v/>
      </c>
      <c r="AE22" s="270"/>
      <c r="AF22" s="270"/>
      <c r="AG22" s="270"/>
      <c r="AH22" s="275"/>
      <c r="AI22" s="274"/>
      <c r="AJ22" s="274"/>
      <c r="AK22" s="135"/>
      <c r="AL22" s="289"/>
      <c r="AM22" s="285"/>
      <c r="AN22" s="286"/>
    </row>
    <row r="23" spans="1:40" ht="18.75" customHeight="1" x14ac:dyDescent="0.2">
      <c r="A23" s="181">
        <v>5</v>
      </c>
      <c r="B23" s="182"/>
      <c r="C23" s="273" t="str">
        <f>IF(入力!D30="","",入力!D30)</f>
        <v/>
      </c>
      <c r="D23" s="273"/>
      <c r="E23" s="276" t="str">
        <f>IF(入力!F30="","",入力!F30)</f>
        <v/>
      </c>
      <c r="F23" s="277"/>
      <c r="G23" s="277"/>
      <c r="H23" s="277"/>
      <c r="I23" s="277"/>
      <c r="J23" s="277" t="str">
        <f>IF(入力!K30="","",入力!K30)</f>
        <v/>
      </c>
      <c r="K23" s="277"/>
      <c r="L23" s="277"/>
      <c r="M23" s="277"/>
      <c r="N23" s="278"/>
      <c r="O23" s="273" t="str">
        <f>IF(入力!P30="","",入力!P30)</f>
        <v/>
      </c>
      <c r="P23" s="273"/>
      <c r="Q23" s="271" t="str">
        <f>IF(入力!R30="","",入力!R30)</f>
        <v/>
      </c>
      <c r="R23" s="148"/>
      <c r="S23" s="279" t="str">
        <f>IF(入力!T30="","",入力!T30)</f>
        <v>○</v>
      </c>
      <c r="T23" s="280"/>
      <c r="U23" s="213">
        <v>11</v>
      </c>
      <c r="V23" s="214"/>
      <c r="W23" s="273" t="str">
        <f>IF(入力!X30="","",入力!X30)</f>
        <v/>
      </c>
      <c r="X23" s="273"/>
      <c r="Y23" s="276" t="str">
        <f>IF(入力!Z30="","",入力!Z30)</f>
        <v/>
      </c>
      <c r="Z23" s="277"/>
      <c r="AA23" s="277"/>
      <c r="AB23" s="277"/>
      <c r="AC23" s="277"/>
      <c r="AD23" s="277" t="str">
        <f>IF(入力!AE30="","",入力!AE30)</f>
        <v/>
      </c>
      <c r="AE23" s="277"/>
      <c r="AF23" s="277"/>
      <c r="AG23" s="277"/>
      <c r="AH23" s="278"/>
      <c r="AI23" s="273" t="str">
        <f>IF(入力!AJ30="","",入力!AJ30)</f>
        <v/>
      </c>
      <c r="AJ23" s="273"/>
      <c r="AK23" s="271" t="str">
        <f>IF(入力!AL30="","",入力!AL30)</f>
        <v/>
      </c>
      <c r="AL23" s="148"/>
      <c r="AM23" s="279" t="str">
        <f>IF(入力!AN30="","",入力!AN30)</f>
        <v>○</v>
      </c>
      <c r="AN23" s="280"/>
    </row>
    <row r="24" spans="1:40" ht="37.5" customHeight="1" x14ac:dyDescent="0.2">
      <c r="A24" s="181"/>
      <c r="B24" s="182"/>
      <c r="C24" s="274"/>
      <c r="D24" s="274"/>
      <c r="E24" s="269" t="str">
        <f>IF(入力!F31="","",入力!F31)</f>
        <v/>
      </c>
      <c r="F24" s="270"/>
      <c r="G24" s="270"/>
      <c r="H24" s="270"/>
      <c r="I24" s="270"/>
      <c r="J24" s="270" t="str">
        <f>IF(入力!K31="","",入力!K31)</f>
        <v/>
      </c>
      <c r="K24" s="270"/>
      <c r="L24" s="270"/>
      <c r="M24" s="270"/>
      <c r="N24" s="275"/>
      <c r="O24" s="274"/>
      <c r="P24" s="274"/>
      <c r="Q24" s="135"/>
      <c r="R24" s="289"/>
      <c r="S24" s="285"/>
      <c r="T24" s="286"/>
      <c r="U24" s="213"/>
      <c r="V24" s="214"/>
      <c r="W24" s="274"/>
      <c r="X24" s="274"/>
      <c r="Y24" s="269" t="str">
        <f>IF(入力!Z31="","",入力!Z31)</f>
        <v/>
      </c>
      <c r="Z24" s="270"/>
      <c r="AA24" s="270"/>
      <c r="AB24" s="270"/>
      <c r="AC24" s="270"/>
      <c r="AD24" s="270" t="str">
        <f>IF(入力!AE31="","",入力!AE31)</f>
        <v/>
      </c>
      <c r="AE24" s="270"/>
      <c r="AF24" s="270"/>
      <c r="AG24" s="270"/>
      <c r="AH24" s="275"/>
      <c r="AI24" s="274"/>
      <c r="AJ24" s="274"/>
      <c r="AK24" s="135"/>
      <c r="AL24" s="289"/>
      <c r="AM24" s="285"/>
      <c r="AN24" s="286"/>
    </row>
    <row r="25" spans="1:40" ht="18.75" customHeight="1" x14ac:dyDescent="0.2">
      <c r="A25" s="191">
        <v>6</v>
      </c>
      <c r="B25" s="192"/>
      <c r="C25" s="273" t="str">
        <f>IF(入力!D32="","",入力!D32)</f>
        <v/>
      </c>
      <c r="D25" s="273"/>
      <c r="E25" s="276" t="str">
        <f>IF(入力!F32="","",入力!F32)</f>
        <v/>
      </c>
      <c r="F25" s="277"/>
      <c r="G25" s="277"/>
      <c r="H25" s="277"/>
      <c r="I25" s="277"/>
      <c r="J25" s="277" t="str">
        <f>IF(入力!K32="","",入力!K32)</f>
        <v/>
      </c>
      <c r="K25" s="277"/>
      <c r="L25" s="277"/>
      <c r="M25" s="277"/>
      <c r="N25" s="278"/>
      <c r="O25" s="273" t="str">
        <f>IF(入力!P32="","",入力!P32)</f>
        <v/>
      </c>
      <c r="P25" s="273"/>
      <c r="Q25" s="271" t="str">
        <f>IF(入力!R32="","",入力!R32)</f>
        <v/>
      </c>
      <c r="R25" s="148"/>
      <c r="S25" s="279" t="str">
        <f>IF(入力!T32="","",入力!T32)</f>
        <v>○</v>
      </c>
      <c r="T25" s="280"/>
      <c r="U25" s="213">
        <v>12</v>
      </c>
      <c r="V25" s="214"/>
      <c r="W25" s="273" t="str">
        <f>IF(入力!X32="","",入力!X32)</f>
        <v/>
      </c>
      <c r="X25" s="273"/>
      <c r="Y25" s="276" t="str">
        <f>IF(入力!Z32="","",入力!Z32)</f>
        <v/>
      </c>
      <c r="Z25" s="277"/>
      <c r="AA25" s="277"/>
      <c r="AB25" s="277"/>
      <c r="AC25" s="277"/>
      <c r="AD25" s="277" t="str">
        <f>IF(入力!AE32="","",入力!AE32)</f>
        <v/>
      </c>
      <c r="AE25" s="277"/>
      <c r="AF25" s="277"/>
      <c r="AG25" s="277"/>
      <c r="AH25" s="278"/>
      <c r="AI25" s="273" t="str">
        <f>IF(入力!AJ32="","",入力!AJ32)</f>
        <v/>
      </c>
      <c r="AJ25" s="273"/>
      <c r="AK25" s="271" t="str">
        <f>IF(入力!AL32="","",入力!AL32)</f>
        <v/>
      </c>
      <c r="AL25" s="148"/>
      <c r="AM25" s="279" t="str">
        <f>IF(入力!AN32="","",入力!AN32)</f>
        <v>○</v>
      </c>
      <c r="AN25" s="280"/>
    </row>
    <row r="26" spans="1:40" ht="37.5" customHeight="1" thickBot="1" x14ac:dyDescent="0.25">
      <c r="A26" s="215"/>
      <c r="B26" s="216"/>
      <c r="C26" s="288"/>
      <c r="D26" s="288"/>
      <c r="E26" s="287" t="str">
        <f>IF(入力!F33="","",入力!F33)</f>
        <v/>
      </c>
      <c r="F26" s="283"/>
      <c r="G26" s="283"/>
      <c r="H26" s="283"/>
      <c r="I26" s="283"/>
      <c r="J26" s="283" t="str">
        <f>IF(入力!K33="","",入力!K33)</f>
        <v/>
      </c>
      <c r="K26" s="283"/>
      <c r="L26" s="283"/>
      <c r="M26" s="283"/>
      <c r="N26" s="284"/>
      <c r="O26" s="288"/>
      <c r="P26" s="288"/>
      <c r="Q26" s="272"/>
      <c r="R26" s="102"/>
      <c r="S26" s="281"/>
      <c r="T26" s="282"/>
      <c r="U26" s="223"/>
      <c r="V26" s="224"/>
      <c r="W26" s="288"/>
      <c r="X26" s="288"/>
      <c r="Y26" s="287" t="str">
        <f>IF(入力!Z33="","",入力!Z33)</f>
        <v/>
      </c>
      <c r="Z26" s="283"/>
      <c r="AA26" s="283"/>
      <c r="AB26" s="283"/>
      <c r="AC26" s="283"/>
      <c r="AD26" s="283" t="str">
        <f>IF(入力!AE33="","",入力!AE33)</f>
        <v/>
      </c>
      <c r="AE26" s="283"/>
      <c r="AF26" s="283"/>
      <c r="AG26" s="283"/>
      <c r="AH26" s="284"/>
      <c r="AI26" s="288"/>
      <c r="AJ26" s="288"/>
      <c r="AK26" s="272"/>
      <c r="AL26" s="102"/>
      <c r="AM26" s="281"/>
      <c r="AN26" s="282"/>
    </row>
  </sheetData>
  <sheetProtection sheet="1" selectLockedCells="1"/>
  <mergeCells count="179">
    <mergeCell ref="E20:I20"/>
    <mergeCell ref="A17:B18"/>
    <mergeCell ref="Q17:R18"/>
    <mergeCell ref="S17:T18"/>
    <mergeCell ref="J24:N24"/>
    <mergeCell ref="J19:N19"/>
    <mergeCell ref="A23:B24"/>
    <mergeCell ref="C21:D22"/>
    <mergeCell ref="E15:I15"/>
    <mergeCell ref="J15:N15"/>
    <mergeCell ref="J20:N20"/>
    <mergeCell ref="Q19:R20"/>
    <mergeCell ref="A19:B20"/>
    <mergeCell ref="C19:D20"/>
    <mergeCell ref="C17:D18"/>
    <mergeCell ref="E19:I19"/>
    <mergeCell ref="O19:P20"/>
    <mergeCell ref="A25:B26"/>
    <mergeCell ref="C23:D24"/>
    <mergeCell ref="E23:I23"/>
    <mergeCell ref="J23:N23"/>
    <mergeCell ref="A21:B22"/>
    <mergeCell ref="W15:X16"/>
    <mergeCell ref="O17:P18"/>
    <mergeCell ref="O15:P16"/>
    <mergeCell ref="Q15:R16"/>
    <mergeCell ref="S15:T16"/>
    <mergeCell ref="S25:T26"/>
    <mergeCell ref="O21:P22"/>
    <mergeCell ref="S21:T22"/>
    <mergeCell ref="Q21:R22"/>
    <mergeCell ref="S19:T20"/>
    <mergeCell ref="E24:I24"/>
    <mergeCell ref="C25:D26"/>
    <mergeCell ref="E25:I25"/>
    <mergeCell ref="U19:V20"/>
    <mergeCell ref="Q25:R26"/>
    <mergeCell ref="U23:V24"/>
    <mergeCell ref="W23:X24"/>
    <mergeCell ref="S23:T24"/>
    <mergeCell ref="E17:I17"/>
    <mergeCell ref="A12:F12"/>
    <mergeCell ref="G12:AL12"/>
    <mergeCell ref="A13:B14"/>
    <mergeCell ref="A15:B16"/>
    <mergeCell ref="E18:I18"/>
    <mergeCell ref="C15:D16"/>
    <mergeCell ref="AI17:AJ18"/>
    <mergeCell ref="Q13:R14"/>
    <mergeCell ref="AD18:AH18"/>
    <mergeCell ref="S13:T14"/>
    <mergeCell ref="J13:N13"/>
    <mergeCell ref="J14:N14"/>
    <mergeCell ref="U13:V14"/>
    <mergeCell ref="O13:P14"/>
    <mergeCell ref="Y18:AC18"/>
    <mergeCell ref="J16:N16"/>
    <mergeCell ref="U15:V16"/>
    <mergeCell ref="C13:D14"/>
    <mergeCell ref="E13:I13"/>
    <mergeCell ref="E14:I14"/>
    <mergeCell ref="E16:I16"/>
    <mergeCell ref="A1:AN1"/>
    <mergeCell ref="Y2:AD2"/>
    <mergeCell ref="E3:Z4"/>
    <mergeCell ref="K5:Z6"/>
    <mergeCell ref="AA7:AF7"/>
    <mergeCell ref="J25:N25"/>
    <mergeCell ref="E22:I22"/>
    <mergeCell ref="J22:N22"/>
    <mergeCell ref="J17:N17"/>
    <mergeCell ref="E21:I21"/>
    <mergeCell ref="AA6:AD6"/>
    <mergeCell ref="AF6:AI6"/>
    <mergeCell ref="AK6:AN6"/>
    <mergeCell ref="O25:P26"/>
    <mergeCell ref="E26:I26"/>
    <mergeCell ref="J26:N26"/>
    <mergeCell ref="O23:P24"/>
    <mergeCell ref="Q23:R24"/>
    <mergeCell ref="J21:N21"/>
    <mergeCell ref="J18:N18"/>
    <mergeCell ref="AA3:AN3"/>
    <mergeCell ref="AA4:AD4"/>
    <mergeCell ref="AF4:AI4"/>
    <mergeCell ref="AK4:AN4"/>
    <mergeCell ref="Q8:T8"/>
    <mergeCell ref="U8:Z8"/>
    <mergeCell ref="AA5:AN5"/>
    <mergeCell ref="AA8:AF8"/>
    <mergeCell ref="AG7:AN7"/>
    <mergeCell ref="AM8:AN8"/>
    <mergeCell ref="AI8:AL8"/>
    <mergeCell ref="AG8:AH8"/>
    <mergeCell ref="E7:J7"/>
    <mergeCell ref="K7:P7"/>
    <mergeCell ref="Q7:T7"/>
    <mergeCell ref="U7:Z7"/>
    <mergeCell ref="AE2:AI2"/>
    <mergeCell ref="H6:J6"/>
    <mergeCell ref="A5:D6"/>
    <mergeCell ref="E5:J5"/>
    <mergeCell ref="A7:D7"/>
    <mergeCell ref="AD13:AH13"/>
    <mergeCell ref="A9:D9"/>
    <mergeCell ref="E9:J9"/>
    <mergeCell ref="K9:P9"/>
    <mergeCell ref="Q9:T9"/>
    <mergeCell ref="U9:Z9"/>
    <mergeCell ref="A10:D10"/>
    <mergeCell ref="E10:J10"/>
    <mergeCell ref="K10:P10"/>
    <mergeCell ref="Q10:T10"/>
    <mergeCell ref="A2:G2"/>
    <mergeCell ref="H2:J2"/>
    <mergeCell ref="K2:Q2"/>
    <mergeCell ref="R2:X2"/>
    <mergeCell ref="E6:F6"/>
    <mergeCell ref="A3:D4"/>
    <mergeCell ref="A8:D8"/>
    <mergeCell ref="E8:J8"/>
    <mergeCell ref="K8:P8"/>
    <mergeCell ref="Y20:AC20"/>
    <mergeCell ref="AA9:AF9"/>
    <mergeCell ref="AA10:AF10"/>
    <mergeCell ref="AG9:AN10"/>
    <mergeCell ref="W13:X14"/>
    <mergeCell ref="AM13:AN14"/>
    <mergeCell ref="Y14:AC14"/>
    <mergeCell ref="AD14:AH14"/>
    <mergeCell ref="U10:Z10"/>
    <mergeCell ref="Y13:AC13"/>
    <mergeCell ref="AI13:AJ14"/>
    <mergeCell ref="AK13:AL14"/>
    <mergeCell ref="Y15:AC15"/>
    <mergeCell ref="AM19:AN20"/>
    <mergeCell ref="AD20:AH20"/>
    <mergeCell ref="AM15:AN16"/>
    <mergeCell ref="Y16:AC16"/>
    <mergeCell ref="AD16:AH16"/>
    <mergeCell ref="AM17:AN18"/>
    <mergeCell ref="Y17:AC17"/>
    <mergeCell ref="AK19:AL20"/>
    <mergeCell ref="Y19:AC19"/>
    <mergeCell ref="U17:V18"/>
    <mergeCell ref="W17:X18"/>
    <mergeCell ref="AK23:AL24"/>
    <mergeCell ref="AD19:AH19"/>
    <mergeCell ref="AM23:AN24"/>
    <mergeCell ref="AK15:AL16"/>
    <mergeCell ref="AD15:AH15"/>
    <mergeCell ref="AI15:AJ16"/>
    <mergeCell ref="AD17:AH17"/>
    <mergeCell ref="AI19:AJ20"/>
    <mergeCell ref="AK17:AL18"/>
    <mergeCell ref="Y24:AC24"/>
    <mergeCell ref="AK25:AL26"/>
    <mergeCell ref="W19:X20"/>
    <mergeCell ref="AD22:AH22"/>
    <mergeCell ref="Y23:AC23"/>
    <mergeCell ref="AD23:AH23"/>
    <mergeCell ref="AI23:AJ24"/>
    <mergeCell ref="U21:V22"/>
    <mergeCell ref="AM25:AN26"/>
    <mergeCell ref="AD26:AH26"/>
    <mergeCell ref="AM21:AN22"/>
    <mergeCell ref="Y22:AC22"/>
    <mergeCell ref="AD24:AH24"/>
    <mergeCell ref="Y26:AC26"/>
    <mergeCell ref="W21:X22"/>
    <mergeCell ref="Y21:AC21"/>
    <mergeCell ref="AD21:AH21"/>
    <mergeCell ref="AI21:AJ22"/>
    <mergeCell ref="U25:V26"/>
    <mergeCell ref="W25:X26"/>
    <mergeCell ref="Y25:AC25"/>
    <mergeCell ref="AD25:AH25"/>
    <mergeCell ref="AI25:AJ26"/>
    <mergeCell ref="AK21:AL22"/>
  </mergeCells>
  <phoneticPr fontId="2"/>
  <dataValidations count="3">
    <dataValidation type="list" allowBlank="1" showInputMessage="1" showErrorMessage="1" errorTitle="入力エラー" sqref="H2:J2" xr:uid="{00000000-0002-0000-0300-000000000000}">
      <formula1>"　,1,2"</formula1>
    </dataValidation>
    <dataValidation type="list" allowBlank="1" showInputMessage="1" showErrorMessage="1" errorTitle="入力エラー" sqref="AM8 AG8" xr:uid="{00000000-0002-0000-0300-000001000000}">
      <formula1>"　,○"</formula1>
    </dataValidation>
    <dataValidation type="list" allowBlank="1" showInputMessage="1" showErrorMessage="1" sqref="S15:T26 AM15:AN26" xr:uid="{00000000-0002-0000-0300-000002000000}">
      <formula1>"×,○"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3" tint="0.39997558519241921"/>
  </sheetPr>
  <dimension ref="A1:AO352"/>
  <sheetViews>
    <sheetView zoomScale="130" zoomScaleNormal="130" workbookViewId="0">
      <selection activeCell="B7" sqref="B7"/>
    </sheetView>
  </sheetViews>
  <sheetFormatPr defaultColWidth="9" defaultRowHeight="13.2" x14ac:dyDescent="0.2"/>
  <cols>
    <col min="1" max="1" width="11" style="3" customWidth="1"/>
    <col min="2" max="2" width="27" style="3" customWidth="1"/>
    <col min="3" max="16384" width="9" style="3"/>
  </cols>
  <sheetData>
    <row r="1" spans="1:41" x14ac:dyDescent="0.2">
      <c r="A1" s="305" t="s">
        <v>603</v>
      </c>
      <c r="B1" s="305"/>
      <c r="D1" s="39" t="s">
        <v>604</v>
      </c>
      <c r="E1" s="40" t="s">
        <v>605</v>
      </c>
      <c r="F1" s="41" t="s">
        <v>606</v>
      </c>
      <c r="G1" s="39" t="s">
        <v>604</v>
      </c>
      <c r="H1" s="40" t="s">
        <v>607</v>
      </c>
      <c r="I1" s="41" t="s">
        <v>608</v>
      </c>
      <c r="J1" s="39" t="s">
        <v>604</v>
      </c>
      <c r="K1" s="40" t="s">
        <v>607</v>
      </c>
      <c r="L1" s="41" t="s">
        <v>608</v>
      </c>
      <c r="M1" s="39" t="s">
        <v>604</v>
      </c>
      <c r="N1" s="40" t="s">
        <v>607</v>
      </c>
      <c r="O1" s="41" t="s">
        <v>608</v>
      </c>
      <c r="P1" s="39" t="s">
        <v>604</v>
      </c>
      <c r="Q1" s="40" t="s">
        <v>607</v>
      </c>
      <c r="R1" s="41" t="s">
        <v>608</v>
      </c>
      <c r="S1" s="39" t="s">
        <v>604</v>
      </c>
      <c r="T1" s="40" t="s">
        <v>607</v>
      </c>
      <c r="U1" s="41" t="s">
        <v>608</v>
      </c>
      <c r="V1" s="39" t="s">
        <v>604</v>
      </c>
      <c r="W1" s="40" t="s">
        <v>607</v>
      </c>
      <c r="X1" s="41" t="s">
        <v>608</v>
      </c>
      <c r="Y1" s="39" t="s">
        <v>604</v>
      </c>
      <c r="Z1" s="40" t="s">
        <v>607</v>
      </c>
      <c r="AA1" s="41" t="s">
        <v>608</v>
      </c>
      <c r="AB1" s="39" t="s">
        <v>604</v>
      </c>
      <c r="AC1" s="40" t="s">
        <v>607</v>
      </c>
      <c r="AD1" s="41" t="s">
        <v>608</v>
      </c>
      <c r="AE1" s="39" t="s">
        <v>604</v>
      </c>
      <c r="AF1" s="40" t="s">
        <v>607</v>
      </c>
      <c r="AG1" s="41" t="s">
        <v>608</v>
      </c>
      <c r="AH1" s="39" t="s">
        <v>604</v>
      </c>
      <c r="AI1" s="40" t="s">
        <v>607</v>
      </c>
      <c r="AJ1" s="41" t="s">
        <v>608</v>
      </c>
    </row>
    <row r="2" spans="1:41" ht="13.8" thickBot="1" x14ac:dyDescent="0.25">
      <c r="A2" s="305"/>
      <c r="B2" s="305"/>
      <c r="C2" s="26"/>
      <c r="D2" s="27">
        <v>1</v>
      </c>
      <c r="E2" s="28" t="s">
        <v>609</v>
      </c>
      <c r="F2" s="29">
        <v>42443</v>
      </c>
      <c r="G2" s="27">
        <v>1.01</v>
      </c>
      <c r="H2" s="28" t="s">
        <v>671</v>
      </c>
      <c r="I2" s="29">
        <v>42471</v>
      </c>
      <c r="J2" s="27">
        <v>1.02</v>
      </c>
      <c r="K2" s="28" t="s">
        <v>676</v>
      </c>
      <c r="L2" s="29">
        <v>43398</v>
      </c>
      <c r="M2" s="27"/>
      <c r="N2" s="28"/>
      <c r="O2" s="29"/>
      <c r="P2" s="27"/>
      <c r="Q2" s="28"/>
      <c r="R2" s="29"/>
      <c r="S2" s="27"/>
      <c r="T2" s="28"/>
      <c r="U2" s="29"/>
      <c r="V2" s="27"/>
      <c r="W2" s="28"/>
      <c r="X2" s="29"/>
      <c r="Y2" s="27"/>
      <c r="Z2" s="28"/>
      <c r="AA2" s="29"/>
      <c r="AB2" s="27"/>
      <c r="AC2" s="28"/>
      <c r="AD2" s="29"/>
      <c r="AE2" s="27"/>
      <c r="AF2" s="28"/>
      <c r="AG2" s="29"/>
      <c r="AH2" s="27"/>
      <c r="AI2" s="28"/>
      <c r="AJ2" s="29"/>
    </row>
    <row r="3" spans="1:41" ht="13.8" thickBot="1" x14ac:dyDescent="0.25">
      <c r="C3" s="26"/>
      <c r="D3" s="26"/>
      <c r="G3" s="30"/>
    </row>
    <row r="4" spans="1:41" x14ac:dyDescent="0.2">
      <c r="A4" s="363" t="s">
        <v>610</v>
      </c>
      <c r="B4" s="364"/>
      <c r="C4" s="364"/>
      <c r="D4" s="364"/>
      <c r="E4" s="364"/>
      <c r="F4" s="364"/>
      <c r="G4" s="365"/>
      <c r="H4" s="40" t="s">
        <v>611</v>
      </c>
      <c r="I4" s="40" t="s">
        <v>612</v>
      </c>
      <c r="J4" s="369" t="s">
        <v>613</v>
      </c>
      <c r="K4" s="364"/>
      <c r="L4" s="364"/>
      <c r="M4" s="364"/>
      <c r="N4" s="364"/>
      <c r="O4" s="364"/>
      <c r="P4" s="364"/>
      <c r="Q4" s="365"/>
    </row>
    <row r="5" spans="1:41" ht="72" customHeight="1" thickBot="1" x14ac:dyDescent="0.25">
      <c r="A5" s="366" t="str">
        <f>入力!$B$1</f>
        <v>令和３年度　神奈川県中学校バレーボール選手権大会
参加申込書</v>
      </c>
      <c r="B5" s="367"/>
      <c r="C5" s="367"/>
      <c r="D5" s="367"/>
      <c r="E5" s="367"/>
      <c r="F5" s="367"/>
      <c r="G5" s="368"/>
      <c r="H5" s="28"/>
      <c r="I5" s="28" t="str">
        <f>IF(入力!AH16="","",入力!AH16)</f>
        <v/>
      </c>
      <c r="J5" s="370"/>
      <c r="K5" s="371"/>
      <c r="L5" s="371"/>
      <c r="M5" s="371"/>
      <c r="N5" s="371"/>
      <c r="O5" s="371"/>
      <c r="P5" s="371"/>
      <c r="Q5" s="372"/>
    </row>
    <row r="6" spans="1:41" x14ac:dyDescent="0.2">
      <c r="A6" s="39" t="s">
        <v>614</v>
      </c>
      <c r="B6" s="40" t="s">
        <v>615</v>
      </c>
      <c r="C6" s="40" t="s">
        <v>616</v>
      </c>
      <c r="D6" s="40" t="s">
        <v>617</v>
      </c>
      <c r="E6" s="40" t="s">
        <v>611</v>
      </c>
      <c r="F6" s="40" t="s">
        <v>618</v>
      </c>
      <c r="G6" s="40" t="s">
        <v>619</v>
      </c>
      <c r="H6" s="40" t="s">
        <v>672</v>
      </c>
      <c r="I6" s="40" t="s">
        <v>673</v>
      </c>
      <c r="J6" s="40" t="s">
        <v>674</v>
      </c>
      <c r="K6" s="40" t="s">
        <v>621</v>
      </c>
      <c r="L6" s="40" t="s">
        <v>622</v>
      </c>
      <c r="M6" s="40" t="s">
        <v>623</v>
      </c>
      <c r="N6" s="40" t="s">
        <v>624</v>
      </c>
      <c r="O6" s="40" t="s">
        <v>625</v>
      </c>
      <c r="P6" s="40" t="s">
        <v>626</v>
      </c>
      <c r="Q6" s="40" t="s">
        <v>627</v>
      </c>
      <c r="R6" s="40" t="s">
        <v>628</v>
      </c>
      <c r="S6" s="40" t="s">
        <v>629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1"/>
    </row>
    <row r="7" spans="1:41" x14ac:dyDescent="0.2">
      <c r="A7" s="31" t="str">
        <f>IF($A$8="","",IF($A$9="",A8,A8&amp;"・"&amp;A9))</f>
        <v/>
      </c>
      <c r="B7" s="31" t="str">
        <f t="shared" ref="B7:C7" si="0">IF($A$8="","",IF($A$9="",B8,B8&amp;"・"&amp;B9))</f>
        <v/>
      </c>
      <c r="C7" s="31" t="str">
        <f t="shared" si="0"/>
        <v/>
      </c>
      <c r="D7" s="31" t="str">
        <f>IF($A$8="","",IF(OR($A$9="",D8=D9),D8,D8&amp;"・"&amp;D9))</f>
        <v/>
      </c>
      <c r="E7" s="31" t="str">
        <f>IF($A$8="","",IF(OR($A$9="",E8=E9),E8,E8&amp;"・"&amp;E9))</f>
        <v/>
      </c>
      <c r="F7" s="31" t="str">
        <f t="shared" ref="F7:S7" si="1">IF($A$8="","",F8)</f>
        <v/>
      </c>
      <c r="G7" s="31" t="str">
        <f t="shared" si="1"/>
        <v/>
      </c>
      <c r="H7" s="31" t="str">
        <f t="shared" si="1"/>
        <v/>
      </c>
      <c r="I7" s="31" t="str">
        <f t="shared" si="1"/>
        <v/>
      </c>
      <c r="J7" s="31" t="str">
        <f t="shared" si="1"/>
        <v/>
      </c>
      <c r="K7" s="31" t="str">
        <f t="shared" si="1"/>
        <v/>
      </c>
      <c r="L7" s="31" t="str">
        <f t="shared" si="1"/>
        <v/>
      </c>
      <c r="M7" s="31" t="str">
        <f t="shared" si="1"/>
        <v/>
      </c>
      <c r="N7" s="31" t="str">
        <f t="shared" si="1"/>
        <v/>
      </c>
      <c r="O7" s="31" t="str">
        <f t="shared" si="1"/>
        <v/>
      </c>
      <c r="P7" s="31" t="str">
        <f t="shared" si="1"/>
        <v/>
      </c>
      <c r="Q7" s="31" t="str">
        <f t="shared" si="1"/>
        <v/>
      </c>
      <c r="R7" s="31" t="str">
        <f t="shared" si="1"/>
        <v/>
      </c>
      <c r="S7" s="31" t="str">
        <f t="shared" si="1"/>
        <v/>
      </c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</row>
    <row r="8" spans="1:41" x14ac:dyDescent="0.2">
      <c r="A8" s="31" t="str">
        <f>IF(入力!$S$2="","",入力!$S$2)</f>
        <v/>
      </c>
      <c r="B8" s="32" t="str">
        <f>IF(入力!$F$3="","",入力!$F$3)</f>
        <v/>
      </c>
      <c r="C8" s="32"/>
      <c r="D8" s="32" t="str">
        <f>IF(入力!$Z$2="","",入力!$Z$2)</f>
        <v/>
      </c>
      <c r="E8" s="32" t="str">
        <f>IF(入力!$I$2="","",入力!$I$2)</f>
        <v/>
      </c>
      <c r="F8" s="32" t="str">
        <f>IF(入力!$F$6="","",入力!$F$6)</f>
        <v/>
      </c>
      <c r="G8" s="42" t="str">
        <f>IF(入力!$I$6="","",入力!$I$6)</f>
        <v/>
      </c>
      <c r="H8" s="32"/>
      <c r="I8" s="32" t="str">
        <f>IF(入力!$L$5="","",入力!$L$5)</f>
        <v/>
      </c>
      <c r="J8" s="32"/>
      <c r="K8" s="42" t="str">
        <f>IF(入力!$AB$4="","",入力!$AB$4)</f>
        <v/>
      </c>
      <c r="L8" s="42" t="str">
        <f>IF(入力!$AG$4="","",入力!$AG$4)</f>
        <v/>
      </c>
      <c r="M8" s="42" t="str">
        <f>IF(入力!$AL$4="","",入力!$AL$4)</f>
        <v/>
      </c>
      <c r="N8" s="42" t="str">
        <f>IF(入力!$AB$6="","",入力!$AB$6)</f>
        <v/>
      </c>
      <c r="O8" s="42" t="str">
        <f>IF(入力!$AG$6="","",入力!$AG$6)</f>
        <v/>
      </c>
      <c r="P8" s="42" t="str">
        <f>IF(入力!$AL$6="","",入力!$AL$6)</f>
        <v/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</row>
    <row r="9" spans="1:41" x14ac:dyDescent="0.2">
      <c r="A9" s="31" t="str">
        <f>IF(入力!$S$7="","",入力!$S$7)</f>
        <v/>
      </c>
      <c r="B9" s="32" t="str">
        <f>IF(A8="","",入力!$F$8)</f>
        <v/>
      </c>
      <c r="C9" s="32"/>
      <c r="D9" s="32" t="str">
        <f>IF(A8="","",入力!$Z$7)</f>
        <v/>
      </c>
      <c r="E9" s="32" t="str">
        <f>IF(A8="","",入力!$I$7)</f>
        <v/>
      </c>
      <c r="F9" s="32" t="str">
        <f>IF(A8="","",入力!$F$11)</f>
        <v/>
      </c>
      <c r="G9" s="32" t="str">
        <f>IF(A8="","",入力!$I$11)</f>
        <v/>
      </c>
      <c r="H9" s="32"/>
      <c r="I9" s="32" t="str">
        <f>IF(A8="","",入力!$L$10)</f>
        <v/>
      </c>
      <c r="J9" s="32"/>
      <c r="K9" s="32" t="str">
        <f>IF(A8="","",入力!$AB$9)</f>
        <v/>
      </c>
      <c r="L9" s="32" t="str">
        <f>IF(A8="","",入力!$AG$9)</f>
        <v/>
      </c>
      <c r="M9" s="32" t="str">
        <f>IF(A8="","",入力!$AL$4)</f>
        <v/>
      </c>
      <c r="N9" s="32" t="str">
        <f>IF(A8="","",入力!$AB$11)</f>
        <v/>
      </c>
      <c r="O9" s="32" t="str">
        <f>IF(A8="","",入力!$AG$11)</f>
        <v/>
      </c>
      <c r="P9" s="32" t="str">
        <f>IF(A8="","",入力!$AL$11)</f>
        <v/>
      </c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3"/>
    </row>
    <row r="10" spans="1:41" ht="13.8" thickBot="1" x14ac:dyDescent="0.25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35"/>
    </row>
    <row r="14" spans="1:41" ht="13.8" thickBot="1" x14ac:dyDescent="0.25"/>
    <row r="15" spans="1:41" x14ac:dyDescent="0.2">
      <c r="A15" s="39" t="s">
        <v>630</v>
      </c>
      <c r="B15" s="40" t="s">
        <v>631</v>
      </c>
      <c r="C15" s="40" t="s">
        <v>632</v>
      </c>
      <c r="D15" s="40" t="s">
        <v>633</v>
      </c>
      <c r="E15" s="40" t="s">
        <v>634</v>
      </c>
      <c r="F15" s="40" t="s">
        <v>635</v>
      </c>
      <c r="G15" s="40" t="s">
        <v>636</v>
      </c>
      <c r="H15" s="40" t="s">
        <v>637</v>
      </c>
      <c r="I15" s="40" t="s">
        <v>638</v>
      </c>
      <c r="J15" s="40" t="s">
        <v>639</v>
      </c>
      <c r="K15" s="40" t="s">
        <v>640</v>
      </c>
      <c r="L15" s="40" t="s">
        <v>641</v>
      </c>
      <c r="M15" s="40" t="s">
        <v>642</v>
      </c>
      <c r="N15" s="40" t="s">
        <v>643</v>
      </c>
      <c r="O15" s="40" t="s">
        <v>644</v>
      </c>
      <c r="P15" s="40" t="s">
        <v>645</v>
      </c>
      <c r="Q15" s="40" t="s">
        <v>646</v>
      </c>
      <c r="R15" s="40" t="s">
        <v>618</v>
      </c>
      <c r="S15" s="40" t="s">
        <v>619</v>
      </c>
      <c r="T15" s="40" t="s">
        <v>620</v>
      </c>
      <c r="U15" s="40" t="s">
        <v>647</v>
      </c>
      <c r="V15" s="40" t="s">
        <v>648</v>
      </c>
      <c r="W15" s="40" t="s">
        <v>649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x14ac:dyDescent="0.2">
      <c r="A16" s="31">
        <v>1</v>
      </c>
      <c r="B16" s="32" t="s">
        <v>650</v>
      </c>
      <c r="C16" s="32" t="str">
        <f>IF(入力!$F$13="","",入力!$F$13)</f>
        <v/>
      </c>
      <c r="D16" s="32" t="str">
        <f>IF(入力!$K$13="","",入力!$K$13)</f>
        <v/>
      </c>
      <c r="E16" s="32" t="str">
        <f>IF(入力!$F$12="","",入力!$F$12)</f>
        <v/>
      </c>
      <c r="F16" s="32" t="str">
        <f>IF(入力!$K$12="","",入力!$K$12)</f>
        <v/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</row>
    <row r="17" spans="1:41" x14ac:dyDescent="0.2">
      <c r="A17" s="31">
        <v>2</v>
      </c>
      <c r="B17" s="32" t="s">
        <v>651</v>
      </c>
      <c r="C17" s="32" t="str">
        <f>IF(入力!$Z$13="","",入力!$Z$13)</f>
        <v/>
      </c>
      <c r="D17" s="32" t="str">
        <f>IF(入力!$AE$13="","",入力!$AE$13)</f>
        <v/>
      </c>
      <c r="E17" s="32" t="str">
        <f>IF(入力!$Z$12="","",入力!$Z$12)</f>
        <v/>
      </c>
      <c r="F17" s="32" t="str">
        <f>IF(入力!$AE$12="","",入力!$AE$12)</f>
        <v/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 t="str">
        <f>IF(入力!$AO$13="","外部","教職員")</f>
        <v>外部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</row>
    <row r="18" spans="1:41" x14ac:dyDescent="0.2">
      <c r="A18" s="31">
        <v>3</v>
      </c>
      <c r="B18" s="32" t="s">
        <v>652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x14ac:dyDescent="0.2">
      <c r="A19" s="31">
        <v>4</v>
      </c>
      <c r="B19" s="32" t="s">
        <v>653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</row>
    <row r="20" spans="1:41" x14ac:dyDescent="0.2">
      <c r="A20" s="31">
        <v>5</v>
      </c>
      <c r="B20" s="32" t="s">
        <v>654</v>
      </c>
      <c r="C20" s="32" t="str">
        <f>IF(入力!$F$16="","",入力!$F$16)</f>
        <v/>
      </c>
      <c r="D20" s="32" t="str">
        <f>IF(入力!$K$16="","",入力!$K$16)</f>
        <v/>
      </c>
      <c r="E20" s="32" t="str">
        <f>IF(入力!$F$15="","",入力!$F$15)</f>
        <v/>
      </c>
      <c r="F20" s="32" t="str">
        <f>IF(入力!$K$15="","",入力!$K$15)</f>
        <v/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3"/>
    </row>
    <row r="21" spans="1:41" x14ac:dyDescent="0.2">
      <c r="A21" s="31">
        <v>6</v>
      </c>
      <c r="B21" s="32" t="s">
        <v>655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</row>
    <row r="22" spans="1:41" x14ac:dyDescent="0.2">
      <c r="A22" s="31">
        <v>7</v>
      </c>
      <c r="B22" s="32" t="s">
        <v>656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3"/>
    </row>
    <row r="23" spans="1:41" x14ac:dyDescent="0.2">
      <c r="A23" s="31">
        <v>8</v>
      </c>
      <c r="B23" s="32" t="s">
        <v>657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3"/>
    </row>
    <row r="24" spans="1:41" x14ac:dyDescent="0.2">
      <c r="A24" s="31">
        <v>9</v>
      </c>
      <c r="B24" s="32" t="s">
        <v>658</v>
      </c>
      <c r="C24" s="32" t="str">
        <f>IF(入力!$Z$16="","",入力!$Z$16)</f>
        <v/>
      </c>
      <c r="D24" s="32" t="str">
        <f>IF(入力!$AE$16="","",入力!$AE$16)</f>
        <v/>
      </c>
      <c r="E24" s="32" t="str">
        <f>IF(入力!$Z$15="","",入力!$Z$15)</f>
        <v/>
      </c>
      <c r="F24" s="32" t="str">
        <f>IF(入力!$AE$15="","",入力!$AE$15)</f>
        <v/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3"/>
    </row>
    <row r="25" spans="1:4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3"/>
    </row>
    <row r="26" spans="1:4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3"/>
    </row>
    <row r="27" spans="1:4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3"/>
    </row>
    <row r="28" spans="1:41" x14ac:dyDescent="0.2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3"/>
    </row>
    <row r="32" spans="1:4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3"/>
    </row>
    <row r="33" spans="1:4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3"/>
    </row>
    <row r="34" spans="1:4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</row>
    <row r="35" spans="1:41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</row>
    <row r="36" spans="1:41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3"/>
    </row>
    <row r="37" spans="1:41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3"/>
    </row>
    <row r="38" spans="1:41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3"/>
    </row>
    <row r="39" spans="1:41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3"/>
    </row>
    <row r="40" spans="1:41" ht="13.8" thickBot="1" x14ac:dyDescent="0.25">
      <c r="A40" s="34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35"/>
    </row>
    <row r="41" spans="1:41" x14ac:dyDescent="0.2">
      <c r="A41" s="36"/>
      <c r="B41" s="37"/>
    </row>
    <row r="42" spans="1:41" x14ac:dyDescent="0.2">
      <c r="A42" s="36"/>
      <c r="B42" s="37"/>
    </row>
    <row r="43" spans="1:41" x14ac:dyDescent="0.2">
      <c r="A43" s="36"/>
      <c r="B43" s="37"/>
    </row>
    <row r="44" spans="1:41" x14ac:dyDescent="0.2">
      <c r="A44" s="36"/>
      <c r="B44" s="37"/>
    </row>
    <row r="45" spans="1:41" x14ac:dyDescent="0.2">
      <c r="A45" s="36"/>
      <c r="B45" s="37"/>
    </row>
    <row r="46" spans="1:41" x14ac:dyDescent="0.2">
      <c r="A46" s="36"/>
      <c r="B46" s="37"/>
    </row>
    <row r="47" spans="1:41" x14ac:dyDescent="0.2">
      <c r="A47" s="36"/>
      <c r="B47" s="37"/>
    </row>
    <row r="48" spans="1:41" x14ac:dyDescent="0.2">
      <c r="A48" s="36"/>
      <c r="B48" s="37"/>
    </row>
    <row r="49" spans="1:41" x14ac:dyDescent="0.2">
      <c r="A49" s="36"/>
      <c r="B49" s="37"/>
    </row>
    <row r="50" spans="1:41" ht="13.8" thickBot="1" x14ac:dyDescent="0.25">
      <c r="A50" s="36"/>
      <c r="B50" s="37"/>
    </row>
    <row r="51" spans="1:41" ht="13.8" thickBot="1" x14ac:dyDescent="0.25">
      <c r="A51" s="43" t="s">
        <v>659</v>
      </c>
      <c r="B51" s="38"/>
    </row>
    <row r="52" spans="1:41" x14ac:dyDescent="0.2">
      <c r="A52" s="44" t="s">
        <v>660</v>
      </c>
      <c r="B52" s="45" t="s">
        <v>661</v>
      </c>
      <c r="C52" s="40" t="s">
        <v>662</v>
      </c>
      <c r="D52" s="40" t="s">
        <v>663</v>
      </c>
      <c r="E52" s="40" t="s">
        <v>664</v>
      </c>
      <c r="F52" s="40" t="s">
        <v>665</v>
      </c>
      <c r="G52" s="40" t="s">
        <v>636</v>
      </c>
      <c r="H52" s="40" t="s">
        <v>666</v>
      </c>
      <c r="I52" s="40" t="s">
        <v>667</v>
      </c>
      <c r="J52" s="40" t="s">
        <v>668</v>
      </c>
      <c r="K52" s="40" t="s">
        <v>669</v>
      </c>
      <c r="L52" s="40" t="s">
        <v>670</v>
      </c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1"/>
    </row>
    <row r="53" spans="1:41" x14ac:dyDescent="0.2">
      <c r="A53" s="31">
        <v>1</v>
      </c>
      <c r="B53" s="32" t="str">
        <f>IF(入力!D22="","",入力!D22)</f>
        <v/>
      </c>
      <c r="C53" s="32" t="str">
        <f>IF(OR(L53&lt;&gt;"○",入力!F23=""),"",入力!F23)</f>
        <v/>
      </c>
      <c r="D53" s="32" t="str">
        <f>IF(OR(L53&lt;&gt;"○",入力!K23=""),"",入力!K23)</f>
        <v/>
      </c>
      <c r="E53" s="32" t="str">
        <f>IF(OR(L53&lt;&gt;"○",入力!F22=""),"",入力!F22)</f>
        <v/>
      </c>
      <c r="F53" s="32" t="str">
        <f>IF(OR(L53&lt;&gt;"○",入力!K22=""),"",入力!K22)</f>
        <v/>
      </c>
      <c r="G53" s="32"/>
      <c r="H53" s="32"/>
      <c r="I53" s="32" t="str">
        <f>IF(OR(L53&lt;&gt;"○",入力!P22=""),"",入力!P22)</f>
        <v/>
      </c>
      <c r="J53" s="32" t="str">
        <f>IF(OR(L53&lt;&gt;"○",入力!R22=""),"",入力!R22)</f>
        <v/>
      </c>
      <c r="K53" s="32"/>
      <c r="L53" s="32" t="str">
        <f>IF(入力!T22="","",入力!T22)</f>
        <v>○</v>
      </c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3"/>
    </row>
    <row r="54" spans="1:41" x14ac:dyDescent="0.2">
      <c r="A54" s="31">
        <f>A53+1</f>
        <v>2</v>
      </c>
      <c r="B54" s="32" t="str">
        <f>IF(入力!D24="","",入力!D24)</f>
        <v/>
      </c>
      <c r="C54" s="32" t="str">
        <f>IF(OR(L54&lt;&gt;"○",入力!F25=""),"",入力!F25)</f>
        <v/>
      </c>
      <c r="D54" s="32" t="str">
        <f>IF(OR(L54&lt;&gt;"○",入力!K25=""),"",入力!K25)</f>
        <v/>
      </c>
      <c r="E54" s="32" t="str">
        <f>IF(OR(L54&lt;&gt;"○",入力!F24=""),"",入力!F24)</f>
        <v/>
      </c>
      <c r="F54" s="32" t="str">
        <f>IF(OR(L54&lt;&gt;"○",入力!K24=""),"",入力!K24)</f>
        <v/>
      </c>
      <c r="G54" s="32"/>
      <c r="H54" s="32"/>
      <c r="I54" s="32" t="str">
        <f>IF(OR(L54&lt;&gt;"○",入力!P24=""),"",入力!P24)</f>
        <v/>
      </c>
      <c r="J54" s="32" t="str">
        <f>IF(OR(L54&lt;&gt;"○",入力!R24=""),"",入力!R24)</f>
        <v/>
      </c>
      <c r="K54" s="32"/>
      <c r="L54" s="32" t="str">
        <f>IF(入力!T24="","",入力!T24)</f>
        <v>○</v>
      </c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3"/>
    </row>
    <row r="55" spans="1:41" x14ac:dyDescent="0.2">
      <c r="A55" s="31">
        <f t="shared" ref="A55:A118" si="2">A54+1</f>
        <v>3</v>
      </c>
      <c r="B55" s="32" t="str">
        <f>IF(入力!D26="","",入力!D26)</f>
        <v/>
      </c>
      <c r="C55" s="32" t="str">
        <f>IF(OR(L55&lt;&gt;"○",入力!F27=""),"",入力!F27)</f>
        <v/>
      </c>
      <c r="D55" s="32" t="str">
        <f>IF(OR(L55&lt;&gt;"○",入力!K27=""),"",入力!K27)</f>
        <v/>
      </c>
      <c r="E55" s="32" t="str">
        <f>IF(OR(L55&lt;&gt;"○",入力!F26=""),"",入力!F26)</f>
        <v/>
      </c>
      <c r="F55" s="32" t="str">
        <f>IF(OR(L55&lt;&gt;"○",入力!K26=""),"",入力!K26)</f>
        <v/>
      </c>
      <c r="G55" s="32"/>
      <c r="H55" s="32"/>
      <c r="I55" s="32" t="str">
        <f>IF(OR(L55&lt;&gt;"○",入力!P26=""),"",入力!P26)</f>
        <v/>
      </c>
      <c r="J55" s="32" t="str">
        <f>IF(OR(L55&lt;&gt;"○",入力!R26=""),"",入力!R26)</f>
        <v/>
      </c>
      <c r="K55" s="32"/>
      <c r="L55" s="32" t="str">
        <f>IF(入力!T26="","",入力!T26)</f>
        <v>○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3"/>
    </row>
    <row r="56" spans="1:41" x14ac:dyDescent="0.2">
      <c r="A56" s="31">
        <f t="shared" si="2"/>
        <v>4</v>
      </c>
      <c r="B56" s="32" t="str">
        <f>IF(入力!D28="","",入力!D28)</f>
        <v/>
      </c>
      <c r="C56" s="32" t="str">
        <f>IF(OR(L56&lt;&gt;"○",入力!F29=""),"",入力!F29)</f>
        <v/>
      </c>
      <c r="D56" s="32" t="str">
        <f>IF(OR(L56&lt;&gt;"○",入力!K29=""),"",入力!K29)</f>
        <v/>
      </c>
      <c r="E56" s="32" t="str">
        <f>IF(OR(L56&lt;&gt;"○",入力!F28=""),"",入力!F28)</f>
        <v/>
      </c>
      <c r="F56" s="32" t="str">
        <f>IF(OR(L56&lt;&gt;"○",入力!K28=""),"",入力!K28)</f>
        <v/>
      </c>
      <c r="G56" s="32"/>
      <c r="H56" s="32"/>
      <c r="I56" s="32" t="str">
        <f>IF(OR(L56&lt;&gt;"○",入力!P28=""),"",入力!P28)</f>
        <v/>
      </c>
      <c r="J56" s="32" t="str">
        <f>IF(OR(L56&lt;&gt;"○",入力!R28=""),"",入力!R28)</f>
        <v/>
      </c>
      <c r="K56" s="32"/>
      <c r="L56" s="32" t="str">
        <f>IF(入力!T28="","",入力!T28)</f>
        <v>○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3"/>
    </row>
    <row r="57" spans="1:41" x14ac:dyDescent="0.2">
      <c r="A57" s="31">
        <f t="shared" si="2"/>
        <v>5</v>
      </c>
      <c r="B57" s="32" t="str">
        <f>IF(入力!D30="","",入力!D30)</f>
        <v/>
      </c>
      <c r="C57" s="32" t="str">
        <f>IF(OR(L57&lt;&gt;"○",入力!F31=""),"",入力!F31)</f>
        <v/>
      </c>
      <c r="D57" s="32" t="str">
        <f>IF(OR(L57&lt;&gt;"○",入力!K31=""),"",入力!K31)</f>
        <v/>
      </c>
      <c r="E57" s="32" t="str">
        <f>IF(OR(L57&lt;&gt;"○",入力!F30=""),"",入力!F30)</f>
        <v/>
      </c>
      <c r="F57" s="32" t="str">
        <f>IF(OR(L57&lt;&gt;"○",入力!K30=""),"",入力!K30)</f>
        <v/>
      </c>
      <c r="G57" s="32"/>
      <c r="H57" s="32"/>
      <c r="I57" s="32" t="str">
        <f>IF(OR(L57&lt;&gt;"○",入力!P30=""),"",入力!P30)</f>
        <v/>
      </c>
      <c r="J57" s="32" t="str">
        <f>IF(OR(L57&lt;&gt;"○",入力!R30=""),"",入力!R30)</f>
        <v/>
      </c>
      <c r="K57" s="32"/>
      <c r="L57" s="32" t="str">
        <f>IF(入力!T30="","",入力!T30)</f>
        <v>○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3"/>
    </row>
    <row r="58" spans="1:41" x14ac:dyDescent="0.2">
      <c r="A58" s="31">
        <f t="shared" si="2"/>
        <v>6</v>
      </c>
      <c r="B58" s="32" t="str">
        <f>IF(入力!D32="","",入力!D32)</f>
        <v/>
      </c>
      <c r="C58" s="32" t="str">
        <f>IF(OR(L58&lt;&gt;"○",入力!F33=""),"",入力!F33)</f>
        <v/>
      </c>
      <c r="D58" s="32" t="str">
        <f>IF(OR(L58&lt;&gt;"○",入力!K33=""),"",入力!K33)</f>
        <v/>
      </c>
      <c r="E58" s="32" t="str">
        <f>IF(OR(L58&lt;&gt;"○",入力!F32=""),"",入力!F32)</f>
        <v/>
      </c>
      <c r="F58" s="32" t="str">
        <f>IF(OR(L58&lt;&gt;"○",入力!K32=""),"",入力!K32)</f>
        <v/>
      </c>
      <c r="G58" s="32"/>
      <c r="H58" s="32"/>
      <c r="I58" s="32" t="str">
        <f>IF(OR(L58&lt;&gt;"○",入力!P32=""),"",入力!P32)</f>
        <v/>
      </c>
      <c r="J58" s="32" t="str">
        <f>IF(OR(L58&lt;&gt;"○",入力!R32=""),"",入力!R32)</f>
        <v/>
      </c>
      <c r="K58" s="32"/>
      <c r="L58" s="32" t="str">
        <f>IF(入力!T32="","",入力!T32)</f>
        <v>○</v>
      </c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3"/>
    </row>
    <row r="59" spans="1:41" x14ac:dyDescent="0.2">
      <c r="A59" s="31">
        <f t="shared" si="2"/>
        <v>7</v>
      </c>
      <c r="B59" s="32" t="str">
        <f>IF(入力!X22="","",入力!X22)</f>
        <v/>
      </c>
      <c r="C59" s="32" t="str">
        <f>IF(OR(L59&lt;&gt;"○",入力!Z23=""),"",入力!Z23)</f>
        <v/>
      </c>
      <c r="D59" s="32" t="str">
        <f>IF(OR(L59&lt;&gt;"○",入力!AE23=""),"",入力!AE23)</f>
        <v/>
      </c>
      <c r="E59" s="32" t="str">
        <f>IF(OR(L59&lt;&gt;"○",入力!Z22=""),"",入力!Z22)</f>
        <v/>
      </c>
      <c r="F59" s="32" t="str">
        <f>IF(OR(L59&lt;&gt;"○",入力!AE22=""),"",入力!AE22)</f>
        <v/>
      </c>
      <c r="G59" s="32"/>
      <c r="H59" s="32"/>
      <c r="I59" s="32" t="str">
        <f>IF(OR(L59&lt;&gt;"○",入力!AJ22=""),"",入力!AJ22)</f>
        <v/>
      </c>
      <c r="J59" s="32" t="str">
        <f>IF(OR(L59&lt;&gt;"○",入力!AL22=""),"",入力!AL22)</f>
        <v/>
      </c>
      <c r="K59" s="32"/>
      <c r="L59" s="32" t="str">
        <f>IF(入力!AN22="","",入力!AN22)</f>
        <v>○</v>
      </c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</row>
    <row r="60" spans="1:41" x14ac:dyDescent="0.2">
      <c r="A60" s="31">
        <f t="shared" si="2"/>
        <v>8</v>
      </c>
      <c r="B60" s="32" t="str">
        <f>IF(入力!X24="","",入力!X24)</f>
        <v/>
      </c>
      <c r="C60" s="32" t="str">
        <f>IF(OR(L60&lt;&gt;"○",入力!Z25=""),"",入力!Z25)</f>
        <v/>
      </c>
      <c r="D60" s="32" t="str">
        <f>IF(OR(L60&lt;&gt;"○",入力!AE25=""),"",入力!AE25)</f>
        <v/>
      </c>
      <c r="E60" s="32" t="str">
        <f>IF(OR(L60&lt;&gt;"○",入力!Z24=""),"",入力!Z24)</f>
        <v/>
      </c>
      <c r="F60" s="32" t="str">
        <f>IF(OR(L60&lt;&gt;"○",入力!AE24=""),"",入力!AE24)</f>
        <v/>
      </c>
      <c r="G60" s="32"/>
      <c r="H60" s="32"/>
      <c r="I60" s="32" t="str">
        <f>IF(OR(L60&lt;&gt;"○",入力!AJ24=""),"",入力!AJ24)</f>
        <v/>
      </c>
      <c r="J60" s="32" t="str">
        <f>IF(OR(L60&lt;&gt;"○",入力!AL24=""),"",入力!AL24)</f>
        <v/>
      </c>
      <c r="K60" s="32"/>
      <c r="L60" s="32" t="str">
        <f>IF(入力!AN24="","",入力!AN24)</f>
        <v>○</v>
      </c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3"/>
    </row>
    <row r="61" spans="1:41" x14ac:dyDescent="0.2">
      <c r="A61" s="31">
        <f t="shared" si="2"/>
        <v>9</v>
      </c>
      <c r="B61" s="32" t="str">
        <f>IF(入力!X26="","",入力!X26)</f>
        <v/>
      </c>
      <c r="C61" s="32" t="str">
        <f>IF(OR(L61&lt;&gt;"○",入力!Z27=""),"",入力!Z27)</f>
        <v/>
      </c>
      <c r="D61" s="32" t="str">
        <f>IF(OR(L61&lt;&gt;"○",入力!AE27=""),"",入力!AE27)</f>
        <v/>
      </c>
      <c r="E61" s="32" t="str">
        <f>IF(OR(L61&lt;&gt;"○",入力!Z26=""),"",入力!Z26)</f>
        <v/>
      </c>
      <c r="F61" s="32" t="str">
        <f>IF(OR(L61&lt;&gt;"○",入力!AE26=""),"",入力!AE26)</f>
        <v/>
      </c>
      <c r="G61" s="32"/>
      <c r="H61" s="32"/>
      <c r="I61" s="32" t="str">
        <f>IF(OR(L61&lt;&gt;"○",入力!AJ26=""),"",入力!AJ26)</f>
        <v/>
      </c>
      <c r="J61" s="32" t="str">
        <f>IF(OR(L61&lt;&gt;"○",入力!AL26=""),"",入力!AL26)</f>
        <v/>
      </c>
      <c r="K61" s="32"/>
      <c r="L61" s="32" t="str">
        <f>IF(入力!AN26="","",入力!AN26)</f>
        <v>○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3"/>
    </row>
    <row r="62" spans="1:41" x14ac:dyDescent="0.2">
      <c r="A62" s="31">
        <f t="shared" si="2"/>
        <v>10</v>
      </c>
      <c r="B62" s="32" t="str">
        <f>IF(入力!X28="","",入力!X28)</f>
        <v/>
      </c>
      <c r="C62" s="32" t="str">
        <f>IF(OR(L62&lt;&gt;"○",入力!Z29=""),"",入力!Z29)</f>
        <v/>
      </c>
      <c r="D62" s="32" t="str">
        <f>IF(OR(L62&lt;&gt;"○",入力!AE29=""),"",入力!AE29)</f>
        <v/>
      </c>
      <c r="E62" s="32" t="str">
        <f>IF(OR(L62&lt;&gt;"○",入力!Z28=""),"",入力!Z28)</f>
        <v/>
      </c>
      <c r="F62" s="32" t="str">
        <f>IF(OR(L62&lt;&gt;"○",入力!AE28=""),"",入力!AE28)</f>
        <v/>
      </c>
      <c r="G62" s="32"/>
      <c r="H62" s="32"/>
      <c r="I62" s="32" t="str">
        <f>IF(OR(L62&lt;&gt;"○",入力!AJ28=""),"",入力!AJ28)</f>
        <v/>
      </c>
      <c r="J62" s="32" t="str">
        <f>IF(OR(L62&lt;&gt;"○",入力!AL28=""),"",入力!AL28)</f>
        <v/>
      </c>
      <c r="K62" s="32"/>
      <c r="L62" s="32" t="str">
        <f>IF(入力!AN28="","",入力!AN28)</f>
        <v>○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3"/>
    </row>
    <row r="63" spans="1:41" x14ac:dyDescent="0.2">
      <c r="A63" s="31">
        <f t="shared" si="2"/>
        <v>11</v>
      </c>
      <c r="B63" s="32" t="str">
        <f>IF(入力!X30="","",入力!X30)</f>
        <v/>
      </c>
      <c r="C63" s="32" t="str">
        <f>IF(OR(L63&lt;&gt;"○",入力!Z31=""),"",入力!Z31)</f>
        <v/>
      </c>
      <c r="D63" s="32" t="str">
        <f>IF(OR(L63&lt;&gt;"○",入力!AE31=""),"",入力!AE31)</f>
        <v/>
      </c>
      <c r="E63" s="32" t="str">
        <f>IF(OR(L63&lt;&gt;"○",入力!Z30=""),"",入力!Z30)</f>
        <v/>
      </c>
      <c r="F63" s="32" t="str">
        <f>IF(OR(L63&lt;&gt;"○",入力!AE30=""),"",入力!AE30)</f>
        <v/>
      </c>
      <c r="G63" s="32"/>
      <c r="H63" s="32"/>
      <c r="I63" s="32" t="str">
        <f>IF(OR(L63&lt;&gt;"○",入力!AJ30=""),"",入力!AJ30)</f>
        <v/>
      </c>
      <c r="J63" s="32" t="str">
        <f>IF(OR(L63&lt;&gt;"○",入力!AL30=""),"",入力!AL30)</f>
        <v/>
      </c>
      <c r="K63" s="32"/>
      <c r="L63" s="32" t="str">
        <f>IF(入力!AN30="","",入力!AN30)</f>
        <v>○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3"/>
    </row>
    <row r="64" spans="1:41" x14ac:dyDescent="0.2">
      <c r="A64" s="31">
        <f t="shared" si="2"/>
        <v>12</v>
      </c>
      <c r="B64" s="32" t="str">
        <f>IF(入力!X32="","",入力!X32)</f>
        <v/>
      </c>
      <c r="C64" s="32" t="str">
        <f>IF(OR(L64&lt;&gt;"○",入力!Z33=""),"",入力!Z33)</f>
        <v/>
      </c>
      <c r="D64" s="32" t="str">
        <f>IF(OR(L64&lt;&gt;"○",入力!AE33=""),"",入力!AE33)</f>
        <v/>
      </c>
      <c r="E64" s="32" t="str">
        <f>IF(OR(L64&lt;&gt;"○",入力!Z32=""),"",入力!Z32)</f>
        <v/>
      </c>
      <c r="F64" s="32" t="str">
        <f>IF(OR(L64&lt;&gt;"○",入力!AE32=""),"",入力!AE32)</f>
        <v/>
      </c>
      <c r="G64" s="32"/>
      <c r="H64" s="32"/>
      <c r="I64" s="32" t="str">
        <f>IF(OR(L64&lt;&gt;"○",入力!AJ32=""),"",入力!AJ32)</f>
        <v/>
      </c>
      <c r="J64" s="32" t="str">
        <f>IF(OR(L64&lt;&gt;"○",入力!AL32=""),"",入力!AL32)</f>
        <v/>
      </c>
      <c r="K64" s="32"/>
      <c r="L64" s="32" t="str">
        <f>IF(入力!AN32="","",入力!AN32)</f>
        <v>○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3"/>
    </row>
    <row r="65" spans="1:41" x14ac:dyDescent="0.2">
      <c r="A65" s="31">
        <f t="shared" si="2"/>
        <v>13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3"/>
    </row>
    <row r="66" spans="1:41" x14ac:dyDescent="0.2">
      <c r="A66" s="31">
        <f t="shared" si="2"/>
        <v>14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3"/>
    </row>
    <row r="67" spans="1:41" x14ac:dyDescent="0.2">
      <c r="A67" s="31">
        <f t="shared" si="2"/>
        <v>15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/>
    </row>
    <row r="68" spans="1:41" x14ac:dyDescent="0.2">
      <c r="A68" s="31">
        <f t="shared" si="2"/>
        <v>16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3"/>
    </row>
    <row r="69" spans="1:41" x14ac:dyDescent="0.2">
      <c r="A69" s="31">
        <f t="shared" si="2"/>
        <v>17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3"/>
    </row>
    <row r="70" spans="1:41" x14ac:dyDescent="0.2">
      <c r="A70" s="31">
        <f t="shared" si="2"/>
        <v>18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3"/>
    </row>
    <row r="71" spans="1:41" x14ac:dyDescent="0.2">
      <c r="A71" s="31">
        <f t="shared" si="2"/>
        <v>19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3"/>
    </row>
    <row r="72" spans="1:41" x14ac:dyDescent="0.2">
      <c r="A72" s="31">
        <f t="shared" si="2"/>
        <v>20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3"/>
    </row>
    <row r="73" spans="1:41" x14ac:dyDescent="0.2">
      <c r="A73" s="31">
        <f t="shared" si="2"/>
        <v>21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3"/>
    </row>
    <row r="74" spans="1:41" x14ac:dyDescent="0.2">
      <c r="A74" s="31">
        <f t="shared" si="2"/>
        <v>22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3"/>
    </row>
    <row r="75" spans="1:41" x14ac:dyDescent="0.2">
      <c r="A75" s="31">
        <f t="shared" si="2"/>
        <v>23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3"/>
    </row>
    <row r="76" spans="1:41" x14ac:dyDescent="0.2">
      <c r="A76" s="31">
        <f t="shared" si="2"/>
        <v>24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3"/>
    </row>
    <row r="77" spans="1:41" x14ac:dyDescent="0.2">
      <c r="A77" s="31">
        <f t="shared" si="2"/>
        <v>25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3"/>
    </row>
    <row r="78" spans="1:41" x14ac:dyDescent="0.2">
      <c r="A78" s="31">
        <f t="shared" si="2"/>
        <v>26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3"/>
    </row>
    <row r="79" spans="1:41" x14ac:dyDescent="0.2">
      <c r="A79" s="31">
        <f t="shared" si="2"/>
        <v>27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3"/>
    </row>
    <row r="80" spans="1:41" x14ac:dyDescent="0.2">
      <c r="A80" s="31">
        <f t="shared" si="2"/>
        <v>28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3"/>
    </row>
    <row r="81" spans="1:41" x14ac:dyDescent="0.2">
      <c r="A81" s="31">
        <f t="shared" si="2"/>
        <v>29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3"/>
    </row>
    <row r="82" spans="1:41" x14ac:dyDescent="0.2">
      <c r="A82" s="31">
        <f t="shared" si="2"/>
        <v>30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3"/>
    </row>
    <row r="83" spans="1:41" x14ac:dyDescent="0.2">
      <c r="A83" s="31">
        <f t="shared" si="2"/>
        <v>31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3"/>
    </row>
    <row r="84" spans="1:41" x14ac:dyDescent="0.2">
      <c r="A84" s="31">
        <f t="shared" si="2"/>
        <v>32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3"/>
    </row>
    <row r="85" spans="1:41" x14ac:dyDescent="0.2">
      <c r="A85" s="31">
        <f t="shared" si="2"/>
        <v>33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3"/>
    </row>
    <row r="86" spans="1:41" x14ac:dyDescent="0.2">
      <c r="A86" s="31">
        <f t="shared" si="2"/>
        <v>34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3"/>
    </row>
    <row r="87" spans="1:41" x14ac:dyDescent="0.2">
      <c r="A87" s="31">
        <f t="shared" si="2"/>
        <v>35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3"/>
    </row>
    <row r="88" spans="1:41" x14ac:dyDescent="0.2">
      <c r="A88" s="31">
        <f t="shared" si="2"/>
        <v>36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3"/>
    </row>
    <row r="89" spans="1:41" x14ac:dyDescent="0.2">
      <c r="A89" s="31">
        <f t="shared" si="2"/>
        <v>37</v>
      </c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3"/>
    </row>
    <row r="90" spans="1:41" x14ac:dyDescent="0.2">
      <c r="A90" s="31">
        <f t="shared" si="2"/>
        <v>38</v>
      </c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3"/>
    </row>
    <row r="91" spans="1:41" x14ac:dyDescent="0.2">
      <c r="A91" s="31">
        <f t="shared" si="2"/>
        <v>39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3"/>
    </row>
    <row r="92" spans="1:41" x14ac:dyDescent="0.2">
      <c r="A92" s="31">
        <f t="shared" si="2"/>
        <v>40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3"/>
    </row>
    <row r="93" spans="1:41" x14ac:dyDescent="0.2">
      <c r="A93" s="31">
        <f t="shared" si="2"/>
        <v>41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3"/>
    </row>
    <row r="94" spans="1:41" x14ac:dyDescent="0.2">
      <c r="A94" s="31">
        <f t="shared" si="2"/>
        <v>42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3"/>
    </row>
    <row r="95" spans="1:41" x14ac:dyDescent="0.2">
      <c r="A95" s="31">
        <f t="shared" si="2"/>
        <v>43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3"/>
    </row>
    <row r="96" spans="1:41" x14ac:dyDescent="0.2">
      <c r="A96" s="31">
        <f t="shared" si="2"/>
        <v>44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3"/>
    </row>
    <row r="97" spans="1:41" x14ac:dyDescent="0.2">
      <c r="A97" s="31">
        <f t="shared" si="2"/>
        <v>45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3"/>
    </row>
    <row r="98" spans="1:41" x14ac:dyDescent="0.2">
      <c r="A98" s="31">
        <f t="shared" si="2"/>
        <v>46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3"/>
    </row>
    <row r="99" spans="1:41" x14ac:dyDescent="0.2">
      <c r="A99" s="31">
        <f t="shared" si="2"/>
        <v>47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3"/>
    </row>
    <row r="100" spans="1:41" x14ac:dyDescent="0.2">
      <c r="A100" s="31">
        <f t="shared" si="2"/>
        <v>48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3"/>
    </row>
    <row r="101" spans="1:41" x14ac:dyDescent="0.2">
      <c r="A101" s="31">
        <f t="shared" si="2"/>
        <v>49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3"/>
    </row>
    <row r="102" spans="1:41" x14ac:dyDescent="0.2">
      <c r="A102" s="31">
        <f t="shared" si="2"/>
        <v>50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3"/>
    </row>
    <row r="103" spans="1:41" x14ac:dyDescent="0.2">
      <c r="A103" s="31">
        <f t="shared" si="2"/>
        <v>51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3"/>
    </row>
    <row r="104" spans="1:41" x14ac:dyDescent="0.2">
      <c r="A104" s="31">
        <f t="shared" si="2"/>
        <v>52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3"/>
    </row>
    <row r="105" spans="1:41" x14ac:dyDescent="0.2">
      <c r="A105" s="31">
        <f t="shared" si="2"/>
        <v>53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3"/>
    </row>
    <row r="106" spans="1:41" x14ac:dyDescent="0.2">
      <c r="A106" s="31">
        <f t="shared" si="2"/>
        <v>54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3"/>
    </row>
    <row r="107" spans="1:41" x14ac:dyDescent="0.2">
      <c r="A107" s="31">
        <f t="shared" si="2"/>
        <v>55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3"/>
    </row>
    <row r="108" spans="1:41" x14ac:dyDescent="0.2">
      <c r="A108" s="31">
        <f t="shared" si="2"/>
        <v>56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3"/>
    </row>
    <row r="109" spans="1:41" x14ac:dyDescent="0.2">
      <c r="A109" s="31">
        <f t="shared" si="2"/>
        <v>57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3"/>
    </row>
    <row r="110" spans="1:41" x14ac:dyDescent="0.2">
      <c r="A110" s="31">
        <f t="shared" si="2"/>
        <v>58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3"/>
    </row>
    <row r="111" spans="1:41" x14ac:dyDescent="0.2">
      <c r="A111" s="31">
        <f t="shared" si="2"/>
        <v>59</v>
      </c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3"/>
    </row>
    <row r="112" spans="1:41" x14ac:dyDescent="0.2">
      <c r="A112" s="31">
        <f t="shared" si="2"/>
        <v>60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3"/>
    </row>
    <row r="113" spans="1:41" x14ac:dyDescent="0.2">
      <c r="A113" s="31">
        <f t="shared" si="2"/>
        <v>61</v>
      </c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3"/>
    </row>
    <row r="114" spans="1:41" x14ac:dyDescent="0.2">
      <c r="A114" s="31">
        <f t="shared" si="2"/>
        <v>62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3"/>
    </row>
    <row r="115" spans="1:41" x14ac:dyDescent="0.2">
      <c r="A115" s="31">
        <f t="shared" si="2"/>
        <v>63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3"/>
    </row>
    <row r="116" spans="1:41" x14ac:dyDescent="0.2">
      <c r="A116" s="31">
        <f t="shared" si="2"/>
        <v>64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3"/>
    </row>
    <row r="117" spans="1:41" x14ac:dyDescent="0.2">
      <c r="A117" s="31">
        <f t="shared" si="2"/>
        <v>65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3"/>
    </row>
    <row r="118" spans="1:41" x14ac:dyDescent="0.2">
      <c r="A118" s="31">
        <f t="shared" si="2"/>
        <v>66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3"/>
    </row>
    <row r="119" spans="1:41" x14ac:dyDescent="0.2">
      <c r="A119" s="31">
        <f t="shared" ref="A119:A182" si="3">A118+1</f>
        <v>67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3"/>
    </row>
    <row r="120" spans="1:41" x14ac:dyDescent="0.2">
      <c r="A120" s="31">
        <f t="shared" si="3"/>
        <v>68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3"/>
    </row>
    <row r="121" spans="1:41" x14ac:dyDescent="0.2">
      <c r="A121" s="31">
        <f t="shared" si="3"/>
        <v>69</v>
      </c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3"/>
    </row>
    <row r="122" spans="1:41" x14ac:dyDescent="0.2">
      <c r="A122" s="31">
        <f t="shared" si="3"/>
        <v>70</v>
      </c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3"/>
    </row>
    <row r="123" spans="1:41" x14ac:dyDescent="0.2">
      <c r="A123" s="31">
        <f t="shared" si="3"/>
        <v>71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3"/>
    </row>
    <row r="124" spans="1:41" x14ac:dyDescent="0.2">
      <c r="A124" s="31">
        <f t="shared" si="3"/>
        <v>72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3"/>
    </row>
    <row r="125" spans="1:41" x14ac:dyDescent="0.2">
      <c r="A125" s="31">
        <f t="shared" si="3"/>
        <v>73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3"/>
    </row>
    <row r="126" spans="1:41" x14ac:dyDescent="0.2">
      <c r="A126" s="31">
        <f t="shared" si="3"/>
        <v>74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3"/>
    </row>
    <row r="127" spans="1:41" x14ac:dyDescent="0.2">
      <c r="A127" s="31">
        <f t="shared" si="3"/>
        <v>75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3"/>
    </row>
    <row r="128" spans="1:41" x14ac:dyDescent="0.2">
      <c r="A128" s="31">
        <f t="shared" si="3"/>
        <v>76</v>
      </c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3"/>
    </row>
    <row r="129" spans="1:41" x14ac:dyDescent="0.2">
      <c r="A129" s="31">
        <f t="shared" si="3"/>
        <v>77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3"/>
    </row>
    <row r="130" spans="1:41" x14ac:dyDescent="0.2">
      <c r="A130" s="31">
        <f t="shared" si="3"/>
        <v>78</v>
      </c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3"/>
    </row>
    <row r="131" spans="1:41" x14ac:dyDescent="0.2">
      <c r="A131" s="31">
        <f t="shared" si="3"/>
        <v>79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3"/>
    </row>
    <row r="132" spans="1:41" x14ac:dyDescent="0.2">
      <c r="A132" s="31">
        <f t="shared" si="3"/>
        <v>80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3"/>
    </row>
    <row r="133" spans="1:41" x14ac:dyDescent="0.2">
      <c r="A133" s="31">
        <f t="shared" si="3"/>
        <v>81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3"/>
    </row>
    <row r="134" spans="1:41" x14ac:dyDescent="0.2">
      <c r="A134" s="31">
        <f t="shared" si="3"/>
        <v>82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3"/>
    </row>
    <row r="135" spans="1:41" x14ac:dyDescent="0.2">
      <c r="A135" s="31">
        <f t="shared" si="3"/>
        <v>83</v>
      </c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3"/>
    </row>
    <row r="136" spans="1:41" x14ac:dyDescent="0.2">
      <c r="A136" s="31">
        <f t="shared" si="3"/>
        <v>84</v>
      </c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3"/>
    </row>
    <row r="137" spans="1:41" x14ac:dyDescent="0.2">
      <c r="A137" s="31">
        <f t="shared" si="3"/>
        <v>85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3"/>
    </row>
    <row r="138" spans="1:41" x14ac:dyDescent="0.2">
      <c r="A138" s="31">
        <f t="shared" si="3"/>
        <v>86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3"/>
    </row>
    <row r="139" spans="1:41" x14ac:dyDescent="0.2">
      <c r="A139" s="31">
        <f t="shared" si="3"/>
        <v>87</v>
      </c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3"/>
    </row>
    <row r="140" spans="1:41" x14ac:dyDescent="0.2">
      <c r="A140" s="31">
        <f t="shared" si="3"/>
        <v>88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3"/>
    </row>
    <row r="141" spans="1:41" x14ac:dyDescent="0.2">
      <c r="A141" s="31">
        <f t="shared" si="3"/>
        <v>89</v>
      </c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3"/>
    </row>
    <row r="142" spans="1:41" x14ac:dyDescent="0.2">
      <c r="A142" s="31">
        <f t="shared" si="3"/>
        <v>90</v>
      </c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3"/>
    </row>
    <row r="143" spans="1:41" x14ac:dyDescent="0.2">
      <c r="A143" s="31">
        <f t="shared" si="3"/>
        <v>91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3"/>
    </row>
    <row r="144" spans="1:41" x14ac:dyDescent="0.2">
      <c r="A144" s="31">
        <f t="shared" si="3"/>
        <v>92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3"/>
    </row>
    <row r="145" spans="1:41" x14ac:dyDescent="0.2">
      <c r="A145" s="31">
        <f t="shared" si="3"/>
        <v>93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3"/>
    </row>
    <row r="146" spans="1:41" x14ac:dyDescent="0.2">
      <c r="A146" s="31">
        <f t="shared" si="3"/>
        <v>94</v>
      </c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3"/>
    </row>
    <row r="147" spans="1:41" x14ac:dyDescent="0.2">
      <c r="A147" s="31">
        <f t="shared" si="3"/>
        <v>95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3"/>
    </row>
    <row r="148" spans="1:41" x14ac:dyDescent="0.2">
      <c r="A148" s="31">
        <f t="shared" si="3"/>
        <v>96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3"/>
    </row>
    <row r="149" spans="1:41" x14ac:dyDescent="0.2">
      <c r="A149" s="31">
        <f t="shared" si="3"/>
        <v>97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3"/>
    </row>
    <row r="150" spans="1:41" x14ac:dyDescent="0.2">
      <c r="A150" s="31">
        <f t="shared" si="3"/>
        <v>98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3"/>
    </row>
    <row r="151" spans="1:41" x14ac:dyDescent="0.2">
      <c r="A151" s="31">
        <f t="shared" si="3"/>
        <v>99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3"/>
    </row>
    <row r="152" spans="1:41" x14ac:dyDescent="0.2">
      <c r="A152" s="31">
        <f t="shared" si="3"/>
        <v>100</v>
      </c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3"/>
    </row>
    <row r="153" spans="1:41" x14ac:dyDescent="0.2">
      <c r="A153" s="31">
        <f t="shared" si="3"/>
        <v>101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3"/>
    </row>
    <row r="154" spans="1:41" x14ac:dyDescent="0.2">
      <c r="A154" s="31">
        <f t="shared" si="3"/>
        <v>102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3"/>
    </row>
    <row r="155" spans="1:41" x14ac:dyDescent="0.2">
      <c r="A155" s="31">
        <f t="shared" si="3"/>
        <v>103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3"/>
    </row>
    <row r="156" spans="1:41" x14ac:dyDescent="0.2">
      <c r="A156" s="31">
        <f t="shared" si="3"/>
        <v>104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3"/>
    </row>
    <row r="157" spans="1:41" x14ac:dyDescent="0.2">
      <c r="A157" s="31">
        <f t="shared" si="3"/>
        <v>105</v>
      </c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3"/>
    </row>
    <row r="158" spans="1:41" x14ac:dyDescent="0.2">
      <c r="A158" s="31">
        <f t="shared" si="3"/>
        <v>106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3"/>
    </row>
    <row r="159" spans="1:41" x14ac:dyDescent="0.2">
      <c r="A159" s="31">
        <f t="shared" si="3"/>
        <v>107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3"/>
    </row>
    <row r="160" spans="1:41" x14ac:dyDescent="0.2">
      <c r="A160" s="31">
        <f t="shared" si="3"/>
        <v>108</v>
      </c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3"/>
    </row>
    <row r="161" spans="1:41" x14ac:dyDescent="0.2">
      <c r="A161" s="31">
        <f t="shared" si="3"/>
        <v>109</v>
      </c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3"/>
    </row>
    <row r="162" spans="1:41" x14ac:dyDescent="0.2">
      <c r="A162" s="31">
        <f t="shared" si="3"/>
        <v>110</v>
      </c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3"/>
    </row>
    <row r="163" spans="1:41" x14ac:dyDescent="0.2">
      <c r="A163" s="31">
        <f t="shared" si="3"/>
        <v>111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3"/>
    </row>
    <row r="164" spans="1:41" x14ac:dyDescent="0.2">
      <c r="A164" s="31">
        <f t="shared" si="3"/>
        <v>112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3"/>
    </row>
    <row r="165" spans="1:41" x14ac:dyDescent="0.2">
      <c r="A165" s="31">
        <f t="shared" si="3"/>
        <v>113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3"/>
    </row>
    <row r="166" spans="1:41" x14ac:dyDescent="0.2">
      <c r="A166" s="31">
        <f t="shared" si="3"/>
        <v>114</v>
      </c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3"/>
    </row>
    <row r="167" spans="1:41" x14ac:dyDescent="0.2">
      <c r="A167" s="31">
        <f t="shared" si="3"/>
        <v>115</v>
      </c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3"/>
    </row>
    <row r="168" spans="1:41" x14ac:dyDescent="0.2">
      <c r="A168" s="31">
        <f t="shared" si="3"/>
        <v>116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3"/>
    </row>
    <row r="169" spans="1:41" x14ac:dyDescent="0.2">
      <c r="A169" s="31">
        <f t="shared" si="3"/>
        <v>117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3"/>
    </row>
    <row r="170" spans="1:41" x14ac:dyDescent="0.2">
      <c r="A170" s="31">
        <f t="shared" si="3"/>
        <v>118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3"/>
    </row>
    <row r="171" spans="1:41" x14ac:dyDescent="0.2">
      <c r="A171" s="31">
        <f t="shared" si="3"/>
        <v>119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3"/>
    </row>
    <row r="172" spans="1:41" x14ac:dyDescent="0.2">
      <c r="A172" s="31">
        <f t="shared" si="3"/>
        <v>120</v>
      </c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3"/>
    </row>
    <row r="173" spans="1:41" x14ac:dyDescent="0.2">
      <c r="A173" s="31">
        <f t="shared" si="3"/>
        <v>121</v>
      </c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3"/>
    </row>
    <row r="174" spans="1:41" x14ac:dyDescent="0.2">
      <c r="A174" s="31">
        <f t="shared" si="3"/>
        <v>122</v>
      </c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3"/>
    </row>
    <row r="175" spans="1:41" x14ac:dyDescent="0.2">
      <c r="A175" s="31">
        <f t="shared" si="3"/>
        <v>123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3"/>
    </row>
    <row r="176" spans="1:41" x14ac:dyDescent="0.2">
      <c r="A176" s="31">
        <f t="shared" si="3"/>
        <v>124</v>
      </c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3"/>
    </row>
    <row r="177" spans="1:41" x14ac:dyDescent="0.2">
      <c r="A177" s="31">
        <f t="shared" si="3"/>
        <v>125</v>
      </c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3"/>
    </row>
    <row r="178" spans="1:41" x14ac:dyDescent="0.2">
      <c r="A178" s="31">
        <f t="shared" si="3"/>
        <v>126</v>
      </c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3"/>
    </row>
    <row r="179" spans="1:41" x14ac:dyDescent="0.2">
      <c r="A179" s="31">
        <f t="shared" si="3"/>
        <v>127</v>
      </c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3"/>
    </row>
    <row r="180" spans="1:41" x14ac:dyDescent="0.2">
      <c r="A180" s="31">
        <f t="shared" si="3"/>
        <v>128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3"/>
    </row>
    <row r="181" spans="1:41" x14ac:dyDescent="0.2">
      <c r="A181" s="31">
        <f t="shared" si="3"/>
        <v>129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3"/>
    </row>
    <row r="182" spans="1:41" x14ac:dyDescent="0.2">
      <c r="A182" s="31">
        <f t="shared" si="3"/>
        <v>130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3"/>
    </row>
    <row r="183" spans="1:41" x14ac:dyDescent="0.2">
      <c r="A183" s="31">
        <f t="shared" ref="A183:A246" si="4">A182+1</f>
        <v>131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3"/>
    </row>
    <row r="184" spans="1:41" x14ac:dyDescent="0.2">
      <c r="A184" s="31">
        <f t="shared" si="4"/>
        <v>132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3"/>
    </row>
    <row r="185" spans="1:41" x14ac:dyDescent="0.2">
      <c r="A185" s="31">
        <f t="shared" si="4"/>
        <v>133</v>
      </c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3"/>
    </row>
    <row r="186" spans="1:41" x14ac:dyDescent="0.2">
      <c r="A186" s="31">
        <f t="shared" si="4"/>
        <v>134</v>
      </c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3"/>
    </row>
    <row r="187" spans="1:41" x14ac:dyDescent="0.2">
      <c r="A187" s="31">
        <f t="shared" si="4"/>
        <v>135</v>
      </c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3"/>
    </row>
    <row r="188" spans="1:41" x14ac:dyDescent="0.2">
      <c r="A188" s="31">
        <f t="shared" si="4"/>
        <v>136</v>
      </c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3"/>
    </row>
    <row r="189" spans="1:41" x14ac:dyDescent="0.2">
      <c r="A189" s="31">
        <f t="shared" si="4"/>
        <v>137</v>
      </c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3"/>
    </row>
    <row r="190" spans="1:41" x14ac:dyDescent="0.2">
      <c r="A190" s="31">
        <f t="shared" si="4"/>
        <v>138</v>
      </c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3"/>
    </row>
    <row r="191" spans="1:41" x14ac:dyDescent="0.2">
      <c r="A191" s="31">
        <f t="shared" si="4"/>
        <v>139</v>
      </c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3"/>
    </row>
    <row r="192" spans="1:41" x14ac:dyDescent="0.2">
      <c r="A192" s="31">
        <f t="shared" si="4"/>
        <v>140</v>
      </c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3"/>
    </row>
    <row r="193" spans="1:41" x14ac:dyDescent="0.2">
      <c r="A193" s="31">
        <f t="shared" si="4"/>
        <v>141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3"/>
    </row>
    <row r="194" spans="1:41" x14ac:dyDescent="0.2">
      <c r="A194" s="31">
        <f t="shared" si="4"/>
        <v>142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3"/>
    </row>
    <row r="195" spans="1:41" x14ac:dyDescent="0.2">
      <c r="A195" s="31">
        <f t="shared" si="4"/>
        <v>143</v>
      </c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3"/>
    </row>
    <row r="196" spans="1:41" x14ac:dyDescent="0.2">
      <c r="A196" s="31">
        <f t="shared" si="4"/>
        <v>144</v>
      </c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3"/>
    </row>
    <row r="197" spans="1:41" x14ac:dyDescent="0.2">
      <c r="A197" s="31">
        <f t="shared" si="4"/>
        <v>145</v>
      </c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3"/>
    </row>
    <row r="198" spans="1:41" x14ac:dyDescent="0.2">
      <c r="A198" s="31">
        <f t="shared" si="4"/>
        <v>146</v>
      </c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3"/>
    </row>
    <row r="199" spans="1:41" x14ac:dyDescent="0.2">
      <c r="A199" s="31">
        <f t="shared" si="4"/>
        <v>147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3"/>
    </row>
    <row r="200" spans="1:41" x14ac:dyDescent="0.2">
      <c r="A200" s="31">
        <f t="shared" si="4"/>
        <v>148</v>
      </c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3"/>
    </row>
    <row r="201" spans="1:41" x14ac:dyDescent="0.2">
      <c r="A201" s="31">
        <f t="shared" si="4"/>
        <v>149</v>
      </c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3"/>
    </row>
    <row r="202" spans="1:41" x14ac:dyDescent="0.2">
      <c r="A202" s="31">
        <f t="shared" si="4"/>
        <v>150</v>
      </c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3"/>
    </row>
    <row r="203" spans="1:41" x14ac:dyDescent="0.2">
      <c r="A203" s="31">
        <f t="shared" si="4"/>
        <v>151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3"/>
    </row>
    <row r="204" spans="1:41" x14ac:dyDescent="0.2">
      <c r="A204" s="31">
        <f t="shared" si="4"/>
        <v>152</v>
      </c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3"/>
    </row>
    <row r="205" spans="1:41" x14ac:dyDescent="0.2">
      <c r="A205" s="31">
        <f t="shared" si="4"/>
        <v>153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3"/>
    </row>
    <row r="206" spans="1:41" x14ac:dyDescent="0.2">
      <c r="A206" s="31">
        <f t="shared" si="4"/>
        <v>154</v>
      </c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3"/>
    </row>
    <row r="207" spans="1:41" x14ac:dyDescent="0.2">
      <c r="A207" s="31">
        <f t="shared" si="4"/>
        <v>155</v>
      </c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3"/>
    </row>
    <row r="208" spans="1:41" x14ac:dyDescent="0.2">
      <c r="A208" s="31">
        <f t="shared" si="4"/>
        <v>156</v>
      </c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3"/>
    </row>
    <row r="209" spans="1:41" x14ac:dyDescent="0.2">
      <c r="A209" s="31">
        <f t="shared" si="4"/>
        <v>157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3"/>
    </row>
    <row r="210" spans="1:41" x14ac:dyDescent="0.2">
      <c r="A210" s="31">
        <f t="shared" si="4"/>
        <v>158</v>
      </c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3"/>
    </row>
    <row r="211" spans="1:41" x14ac:dyDescent="0.2">
      <c r="A211" s="31">
        <f t="shared" si="4"/>
        <v>159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3"/>
    </row>
    <row r="212" spans="1:41" x14ac:dyDescent="0.2">
      <c r="A212" s="31">
        <f t="shared" si="4"/>
        <v>160</v>
      </c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3"/>
    </row>
    <row r="213" spans="1:41" x14ac:dyDescent="0.2">
      <c r="A213" s="31">
        <f t="shared" si="4"/>
        <v>161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3"/>
    </row>
    <row r="214" spans="1:41" x14ac:dyDescent="0.2">
      <c r="A214" s="31">
        <f t="shared" si="4"/>
        <v>162</v>
      </c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3"/>
    </row>
    <row r="215" spans="1:41" x14ac:dyDescent="0.2">
      <c r="A215" s="31">
        <f t="shared" si="4"/>
        <v>163</v>
      </c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3"/>
    </row>
    <row r="216" spans="1:41" x14ac:dyDescent="0.2">
      <c r="A216" s="31">
        <f t="shared" si="4"/>
        <v>164</v>
      </c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3"/>
    </row>
    <row r="217" spans="1:41" x14ac:dyDescent="0.2">
      <c r="A217" s="31">
        <f t="shared" si="4"/>
        <v>165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3"/>
    </row>
    <row r="218" spans="1:41" x14ac:dyDescent="0.2">
      <c r="A218" s="31">
        <f t="shared" si="4"/>
        <v>166</v>
      </c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3"/>
    </row>
    <row r="219" spans="1:41" x14ac:dyDescent="0.2">
      <c r="A219" s="31">
        <f t="shared" si="4"/>
        <v>167</v>
      </c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3"/>
    </row>
    <row r="220" spans="1:41" x14ac:dyDescent="0.2">
      <c r="A220" s="31">
        <f t="shared" si="4"/>
        <v>168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3"/>
    </row>
    <row r="221" spans="1:41" x14ac:dyDescent="0.2">
      <c r="A221" s="31">
        <f t="shared" si="4"/>
        <v>169</v>
      </c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3"/>
    </row>
    <row r="222" spans="1:41" x14ac:dyDescent="0.2">
      <c r="A222" s="31">
        <f t="shared" si="4"/>
        <v>170</v>
      </c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3"/>
    </row>
    <row r="223" spans="1:41" x14ac:dyDescent="0.2">
      <c r="A223" s="31">
        <f t="shared" si="4"/>
        <v>171</v>
      </c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3"/>
    </row>
    <row r="224" spans="1:41" x14ac:dyDescent="0.2">
      <c r="A224" s="31">
        <f t="shared" si="4"/>
        <v>172</v>
      </c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3"/>
    </row>
    <row r="225" spans="1:41" x14ac:dyDescent="0.2">
      <c r="A225" s="31">
        <f t="shared" si="4"/>
        <v>173</v>
      </c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3"/>
    </row>
    <row r="226" spans="1:41" x14ac:dyDescent="0.2">
      <c r="A226" s="31">
        <f t="shared" si="4"/>
        <v>174</v>
      </c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3"/>
    </row>
    <row r="227" spans="1:41" x14ac:dyDescent="0.2">
      <c r="A227" s="31">
        <f t="shared" si="4"/>
        <v>175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3"/>
    </row>
    <row r="228" spans="1:41" x14ac:dyDescent="0.2">
      <c r="A228" s="31">
        <f t="shared" si="4"/>
        <v>176</v>
      </c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3"/>
    </row>
    <row r="229" spans="1:41" x14ac:dyDescent="0.2">
      <c r="A229" s="31">
        <f t="shared" si="4"/>
        <v>177</v>
      </c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3"/>
    </row>
    <row r="230" spans="1:41" x14ac:dyDescent="0.2">
      <c r="A230" s="31">
        <f t="shared" si="4"/>
        <v>178</v>
      </c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3"/>
    </row>
    <row r="231" spans="1:41" x14ac:dyDescent="0.2">
      <c r="A231" s="31">
        <f t="shared" si="4"/>
        <v>179</v>
      </c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3"/>
    </row>
    <row r="232" spans="1:41" x14ac:dyDescent="0.2">
      <c r="A232" s="31">
        <f t="shared" si="4"/>
        <v>180</v>
      </c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3"/>
    </row>
    <row r="233" spans="1:41" x14ac:dyDescent="0.2">
      <c r="A233" s="31">
        <f t="shared" si="4"/>
        <v>181</v>
      </c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3"/>
    </row>
    <row r="234" spans="1:41" x14ac:dyDescent="0.2">
      <c r="A234" s="31">
        <f t="shared" si="4"/>
        <v>182</v>
      </c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3"/>
    </row>
    <row r="235" spans="1:41" x14ac:dyDescent="0.2">
      <c r="A235" s="31">
        <f t="shared" si="4"/>
        <v>183</v>
      </c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3"/>
    </row>
    <row r="236" spans="1:41" x14ac:dyDescent="0.2">
      <c r="A236" s="31">
        <f t="shared" si="4"/>
        <v>184</v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3"/>
    </row>
    <row r="237" spans="1:41" x14ac:dyDescent="0.2">
      <c r="A237" s="31">
        <f t="shared" si="4"/>
        <v>185</v>
      </c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3"/>
    </row>
    <row r="238" spans="1:41" x14ac:dyDescent="0.2">
      <c r="A238" s="31">
        <f t="shared" si="4"/>
        <v>186</v>
      </c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3"/>
    </row>
    <row r="239" spans="1:41" x14ac:dyDescent="0.2">
      <c r="A239" s="31">
        <f t="shared" si="4"/>
        <v>187</v>
      </c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3"/>
    </row>
    <row r="240" spans="1:41" x14ac:dyDescent="0.2">
      <c r="A240" s="31">
        <f t="shared" si="4"/>
        <v>188</v>
      </c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3"/>
    </row>
    <row r="241" spans="1:41" x14ac:dyDescent="0.2">
      <c r="A241" s="31">
        <f t="shared" si="4"/>
        <v>189</v>
      </c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3"/>
    </row>
    <row r="242" spans="1:41" x14ac:dyDescent="0.2">
      <c r="A242" s="31">
        <f t="shared" si="4"/>
        <v>190</v>
      </c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3"/>
    </row>
    <row r="243" spans="1:41" x14ac:dyDescent="0.2">
      <c r="A243" s="31">
        <f t="shared" si="4"/>
        <v>191</v>
      </c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3"/>
    </row>
    <row r="244" spans="1:41" x14ac:dyDescent="0.2">
      <c r="A244" s="31">
        <f t="shared" si="4"/>
        <v>192</v>
      </c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3"/>
    </row>
    <row r="245" spans="1:41" x14ac:dyDescent="0.2">
      <c r="A245" s="31">
        <f t="shared" si="4"/>
        <v>193</v>
      </c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3"/>
    </row>
    <row r="246" spans="1:41" x14ac:dyDescent="0.2">
      <c r="A246" s="31">
        <f t="shared" si="4"/>
        <v>194</v>
      </c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3"/>
    </row>
    <row r="247" spans="1:41" x14ac:dyDescent="0.2">
      <c r="A247" s="31">
        <f t="shared" ref="A247:A310" si="5">A246+1</f>
        <v>195</v>
      </c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3"/>
    </row>
    <row r="248" spans="1:41" x14ac:dyDescent="0.2">
      <c r="A248" s="31">
        <f t="shared" si="5"/>
        <v>196</v>
      </c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3"/>
    </row>
    <row r="249" spans="1:41" x14ac:dyDescent="0.2">
      <c r="A249" s="31">
        <f t="shared" si="5"/>
        <v>197</v>
      </c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3"/>
    </row>
    <row r="250" spans="1:41" x14ac:dyDescent="0.2">
      <c r="A250" s="31">
        <f t="shared" si="5"/>
        <v>198</v>
      </c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3"/>
    </row>
    <row r="251" spans="1:41" x14ac:dyDescent="0.2">
      <c r="A251" s="31">
        <f t="shared" si="5"/>
        <v>199</v>
      </c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3"/>
    </row>
    <row r="252" spans="1:41" x14ac:dyDescent="0.2">
      <c r="A252" s="31">
        <f t="shared" si="5"/>
        <v>200</v>
      </c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3"/>
    </row>
    <row r="253" spans="1:41" x14ac:dyDescent="0.2">
      <c r="A253" s="31">
        <f t="shared" si="5"/>
        <v>201</v>
      </c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3"/>
    </row>
    <row r="254" spans="1:41" x14ac:dyDescent="0.2">
      <c r="A254" s="31">
        <f t="shared" si="5"/>
        <v>202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3"/>
    </row>
    <row r="255" spans="1:41" x14ac:dyDescent="0.2">
      <c r="A255" s="31">
        <f t="shared" si="5"/>
        <v>203</v>
      </c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3"/>
    </row>
    <row r="256" spans="1:41" x14ac:dyDescent="0.2">
      <c r="A256" s="31">
        <f t="shared" si="5"/>
        <v>204</v>
      </c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3"/>
    </row>
    <row r="257" spans="1:41" x14ac:dyDescent="0.2">
      <c r="A257" s="31">
        <f t="shared" si="5"/>
        <v>205</v>
      </c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3"/>
    </row>
    <row r="258" spans="1:41" x14ac:dyDescent="0.2">
      <c r="A258" s="31">
        <f t="shared" si="5"/>
        <v>206</v>
      </c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3"/>
    </row>
    <row r="259" spans="1:41" x14ac:dyDescent="0.2">
      <c r="A259" s="31">
        <f t="shared" si="5"/>
        <v>207</v>
      </c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3"/>
    </row>
    <row r="260" spans="1:41" x14ac:dyDescent="0.2">
      <c r="A260" s="31">
        <f t="shared" si="5"/>
        <v>208</v>
      </c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3"/>
    </row>
    <row r="261" spans="1:41" x14ac:dyDescent="0.2">
      <c r="A261" s="31">
        <f t="shared" si="5"/>
        <v>209</v>
      </c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3"/>
    </row>
    <row r="262" spans="1:41" x14ac:dyDescent="0.2">
      <c r="A262" s="31">
        <f t="shared" si="5"/>
        <v>210</v>
      </c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3"/>
    </row>
    <row r="263" spans="1:41" x14ac:dyDescent="0.2">
      <c r="A263" s="31">
        <f t="shared" si="5"/>
        <v>211</v>
      </c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3"/>
    </row>
    <row r="264" spans="1:41" x14ac:dyDescent="0.2">
      <c r="A264" s="31">
        <f t="shared" si="5"/>
        <v>212</v>
      </c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3"/>
    </row>
    <row r="265" spans="1:41" x14ac:dyDescent="0.2">
      <c r="A265" s="31">
        <f t="shared" si="5"/>
        <v>213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3"/>
    </row>
    <row r="266" spans="1:41" x14ac:dyDescent="0.2">
      <c r="A266" s="31">
        <f t="shared" si="5"/>
        <v>214</v>
      </c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3"/>
    </row>
    <row r="267" spans="1:41" x14ac:dyDescent="0.2">
      <c r="A267" s="31">
        <f t="shared" si="5"/>
        <v>215</v>
      </c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3"/>
    </row>
    <row r="268" spans="1:41" x14ac:dyDescent="0.2">
      <c r="A268" s="31">
        <f t="shared" si="5"/>
        <v>216</v>
      </c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3"/>
    </row>
    <row r="269" spans="1:41" x14ac:dyDescent="0.2">
      <c r="A269" s="31">
        <f t="shared" si="5"/>
        <v>217</v>
      </c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3"/>
    </row>
    <row r="270" spans="1:41" x14ac:dyDescent="0.2">
      <c r="A270" s="31">
        <f t="shared" si="5"/>
        <v>218</v>
      </c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3"/>
    </row>
    <row r="271" spans="1:41" x14ac:dyDescent="0.2">
      <c r="A271" s="31">
        <f t="shared" si="5"/>
        <v>219</v>
      </c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3"/>
    </row>
    <row r="272" spans="1:41" x14ac:dyDescent="0.2">
      <c r="A272" s="31">
        <f t="shared" si="5"/>
        <v>220</v>
      </c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3"/>
    </row>
    <row r="273" spans="1:41" x14ac:dyDescent="0.2">
      <c r="A273" s="31">
        <f t="shared" si="5"/>
        <v>221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3"/>
    </row>
    <row r="274" spans="1:41" x14ac:dyDescent="0.2">
      <c r="A274" s="31">
        <f t="shared" si="5"/>
        <v>222</v>
      </c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3"/>
    </row>
    <row r="275" spans="1:41" x14ac:dyDescent="0.2">
      <c r="A275" s="31">
        <f t="shared" si="5"/>
        <v>223</v>
      </c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3"/>
    </row>
    <row r="276" spans="1:41" x14ac:dyDescent="0.2">
      <c r="A276" s="31">
        <f t="shared" si="5"/>
        <v>224</v>
      </c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3"/>
    </row>
    <row r="277" spans="1:41" x14ac:dyDescent="0.2">
      <c r="A277" s="31">
        <f t="shared" si="5"/>
        <v>225</v>
      </c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3"/>
    </row>
    <row r="278" spans="1:41" x14ac:dyDescent="0.2">
      <c r="A278" s="31">
        <f t="shared" si="5"/>
        <v>226</v>
      </c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3"/>
    </row>
    <row r="279" spans="1:41" x14ac:dyDescent="0.2">
      <c r="A279" s="31">
        <f t="shared" si="5"/>
        <v>227</v>
      </c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3"/>
    </row>
    <row r="280" spans="1:41" x14ac:dyDescent="0.2">
      <c r="A280" s="31">
        <f t="shared" si="5"/>
        <v>228</v>
      </c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3"/>
    </row>
    <row r="281" spans="1:41" x14ac:dyDescent="0.2">
      <c r="A281" s="31">
        <f t="shared" si="5"/>
        <v>229</v>
      </c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3"/>
    </row>
    <row r="282" spans="1:41" x14ac:dyDescent="0.2">
      <c r="A282" s="31">
        <f t="shared" si="5"/>
        <v>230</v>
      </c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3"/>
    </row>
    <row r="283" spans="1:41" x14ac:dyDescent="0.2">
      <c r="A283" s="31">
        <f t="shared" si="5"/>
        <v>231</v>
      </c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3"/>
    </row>
    <row r="284" spans="1:41" x14ac:dyDescent="0.2">
      <c r="A284" s="31">
        <f t="shared" si="5"/>
        <v>232</v>
      </c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3"/>
    </row>
    <row r="285" spans="1:41" x14ac:dyDescent="0.2">
      <c r="A285" s="31">
        <f t="shared" si="5"/>
        <v>233</v>
      </c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3"/>
    </row>
    <row r="286" spans="1:41" x14ac:dyDescent="0.2">
      <c r="A286" s="31">
        <f t="shared" si="5"/>
        <v>234</v>
      </c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3"/>
    </row>
    <row r="287" spans="1:41" x14ac:dyDescent="0.2">
      <c r="A287" s="31">
        <f t="shared" si="5"/>
        <v>235</v>
      </c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3"/>
    </row>
    <row r="288" spans="1:41" x14ac:dyDescent="0.2">
      <c r="A288" s="31">
        <f t="shared" si="5"/>
        <v>236</v>
      </c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3"/>
    </row>
    <row r="289" spans="1:41" x14ac:dyDescent="0.2">
      <c r="A289" s="31">
        <f t="shared" si="5"/>
        <v>237</v>
      </c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3"/>
    </row>
    <row r="290" spans="1:41" x14ac:dyDescent="0.2">
      <c r="A290" s="31">
        <f t="shared" si="5"/>
        <v>238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3"/>
    </row>
    <row r="291" spans="1:41" x14ac:dyDescent="0.2">
      <c r="A291" s="31">
        <f t="shared" si="5"/>
        <v>239</v>
      </c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3"/>
    </row>
    <row r="292" spans="1:41" x14ac:dyDescent="0.2">
      <c r="A292" s="31">
        <f t="shared" si="5"/>
        <v>240</v>
      </c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3"/>
    </row>
    <row r="293" spans="1:41" x14ac:dyDescent="0.2">
      <c r="A293" s="31">
        <f t="shared" si="5"/>
        <v>241</v>
      </c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3"/>
    </row>
    <row r="294" spans="1:41" x14ac:dyDescent="0.2">
      <c r="A294" s="31">
        <f t="shared" si="5"/>
        <v>242</v>
      </c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3"/>
    </row>
    <row r="295" spans="1:41" x14ac:dyDescent="0.2">
      <c r="A295" s="31">
        <f t="shared" si="5"/>
        <v>243</v>
      </c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3"/>
    </row>
    <row r="296" spans="1:41" x14ac:dyDescent="0.2">
      <c r="A296" s="31">
        <f t="shared" si="5"/>
        <v>244</v>
      </c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3"/>
    </row>
    <row r="297" spans="1:41" x14ac:dyDescent="0.2">
      <c r="A297" s="31">
        <f t="shared" si="5"/>
        <v>245</v>
      </c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3"/>
    </row>
    <row r="298" spans="1:41" x14ac:dyDescent="0.2">
      <c r="A298" s="31">
        <f t="shared" si="5"/>
        <v>246</v>
      </c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3"/>
    </row>
    <row r="299" spans="1:41" x14ac:dyDescent="0.2">
      <c r="A299" s="31">
        <f t="shared" si="5"/>
        <v>247</v>
      </c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3"/>
    </row>
    <row r="300" spans="1:41" x14ac:dyDescent="0.2">
      <c r="A300" s="31">
        <f t="shared" si="5"/>
        <v>248</v>
      </c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3"/>
    </row>
    <row r="301" spans="1:41" x14ac:dyDescent="0.2">
      <c r="A301" s="31">
        <f t="shared" si="5"/>
        <v>249</v>
      </c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3"/>
    </row>
    <row r="302" spans="1:41" x14ac:dyDescent="0.2">
      <c r="A302" s="31">
        <f t="shared" si="5"/>
        <v>250</v>
      </c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3"/>
    </row>
    <row r="303" spans="1:41" x14ac:dyDescent="0.2">
      <c r="A303" s="31">
        <f t="shared" si="5"/>
        <v>251</v>
      </c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3"/>
    </row>
    <row r="304" spans="1:41" x14ac:dyDescent="0.2">
      <c r="A304" s="31">
        <f t="shared" si="5"/>
        <v>252</v>
      </c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3"/>
    </row>
    <row r="305" spans="1:41" x14ac:dyDescent="0.2">
      <c r="A305" s="31">
        <f t="shared" si="5"/>
        <v>253</v>
      </c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3"/>
    </row>
    <row r="306" spans="1:41" x14ac:dyDescent="0.2">
      <c r="A306" s="31">
        <f t="shared" si="5"/>
        <v>254</v>
      </c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3"/>
    </row>
    <row r="307" spans="1:41" x14ac:dyDescent="0.2">
      <c r="A307" s="31">
        <f t="shared" si="5"/>
        <v>255</v>
      </c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3"/>
    </row>
    <row r="308" spans="1:41" x14ac:dyDescent="0.2">
      <c r="A308" s="31">
        <f t="shared" si="5"/>
        <v>256</v>
      </c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3"/>
    </row>
    <row r="309" spans="1:41" x14ac:dyDescent="0.2">
      <c r="A309" s="31">
        <f t="shared" si="5"/>
        <v>257</v>
      </c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3"/>
    </row>
    <row r="310" spans="1:41" x14ac:dyDescent="0.2">
      <c r="A310" s="31">
        <f t="shared" si="5"/>
        <v>258</v>
      </c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3"/>
    </row>
    <row r="311" spans="1:41" x14ac:dyDescent="0.2">
      <c r="A311" s="31">
        <f t="shared" ref="A311:A352" si="6">A310+1</f>
        <v>259</v>
      </c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3"/>
    </row>
    <row r="312" spans="1:41" x14ac:dyDescent="0.2">
      <c r="A312" s="31">
        <f t="shared" si="6"/>
        <v>260</v>
      </c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3"/>
    </row>
    <row r="313" spans="1:41" x14ac:dyDescent="0.2">
      <c r="A313" s="31">
        <f t="shared" si="6"/>
        <v>261</v>
      </c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3"/>
    </row>
    <row r="314" spans="1:41" x14ac:dyDescent="0.2">
      <c r="A314" s="31">
        <f t="shared" si="6"/>
        <v>262</v>
      </c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3"/>
    </row>
    <row r="315" spans="1:41" x14ac:dyDescent="0.2">
      <c r="A315" s="31">
        <f t="shared" si="6"/>
        <v>263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3"/>
    </row>
    <row r="316" spans="1:41" x14ac:dyDescent="0.2">
      <c r="A316" s="31">
        <f t="shared" si="6"/>
        <v>264</v>
      </c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3"/>
    </row>
    <row r="317" spans="1:41" x14ac:dyDescent="0.2">
      <c r="A317" s="31">
        <f t="shared" si="6"/>
        <v>265</v>
      </c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3"/>
    </row>
    <row r="318" spans="1:41" x14ac:dyDescent="0.2">
      <c r="A318" s="31">
        <f t="shared" si="6"/>
        <v>266</v>
      </c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3"/>
    </row>
    <row r="319" spans="1:41" x14ac:dyDescent="0.2">
      <c r="A319" s="31">
        <f t="shared" si="6"/>
        <v>267</v>
      </c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3"/>
    </row>
    <row r="320" spans="1:41" x14ac:dyDescent="0.2">
      <c r="A320" s="31">
        <f t="shared" si="6"/>
        <v>268</v>
      </c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3"/>
    </row>
    <row r="321" spans="1:41" x14ac:dyDescent="0.2">
      <c r="A321" s="31">
        <f t="shared" si="6"/>
        <v>269</v>
      </c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3"/>
    </row>
    <row r="322" spans="1:41" x14ac:dyDescent="0.2">
      <c r="A322" s="31">
        <f t="shared" si="6"/>
        <v>270</v>
      </c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3"/>
    </row>
    <row r="323" spans="1:41" x14ac:dyDescent="0.2">
      <c r="A323" s="31">
        <f t="shared" si="6"/>
        <v>271</v>
      </c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3"/>
    </row>
    <row r="324" spans="1:41" x14ac:dyDescent="0.2">
      <c r="A324" s="31">
        <f t="shared" si="6"/>
        <v>272</v>
      </c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3"/>
    </row>
    <row r="325" spans="1:41" x14ac:dyDescent="0.2">
      <c r="A325" s="31">
        <f t="shared" si="6"/>
        <v>273</v>
      </c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3"/>
    </row>
    <row r="326" spans="1:41" x14ac:dyDescent="0.2">
      <c r="A326" s="31">
        <f t="shared" si="6"/>
        <v>274</v>
      </c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3"/>
    </row>
    <row r="327" spans="1:41" x14ac:dyDescent="0.2">
      <c r="A327" s="31">
        <f t="shared" si="6"/>
        <v>275</v>
      </c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33"/>
    </row>
    <row r="328" spans="1:41" x14ac:dyDescent="0.2">
      <c r="A328" s="31">
        <f t="shared" si="6"/>
        <v>276</v>
      </c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3"/>
    </row>
    <row r="329" spans="1:41" x14ac:dyDescent="0.2">
      <c r="A329" s="31">
        <f t="shared" si="6"/>
        <v>277</v>
      </c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3"/>
    </row>
    <row r="330" spans="1:41" x14ac:dyDescent="0.2">
      <c r="A330" s="31">
        <f t="shared" si="6"/>
        <v>278</v>
      </c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3"/>
    </row>
    <row r="331" spans="1:41" x14ac:dyDescent="0.2">
      <c r="A331" s="31">
        <f t="shared" si="6"/>
        <v>279</v>
      </c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3"/>
    </row>
    <row r="332" spans="1:41" x14ac:dyDescent="0.2">
      <c r="A332" s="31">
        <f t="shared" si="6"/>
        <v>280</v>
      </c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3"/>
    </row>
    <row r="333" spans="1:41" x14ac:dyDescent="0.2">
      <c r="A333" s="31">
        <f t="shared" si="6"/>
        <v>281</v>
      </c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3"/>
    </row>
    <row r="334" spans="1:41" x14ac:dyDescent="0.2">
      <c r="A334" s="31">
        <f t="shared" si="6"/>
        <v>282</v>
      </c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3"/>
    </row>
    <row r="335" spans="1:41" x14ac:dyDescent="0.2">
      <c r="A335" s="31">
        <f t="shared" si="6"/>
        <v>283</v>
      </c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3"/>
    </row>
    <row r="336" spans="1:41" x14ac:dyDescent="0.2">
      <c r="A336" s="31">
        <f t="shared" si="6"/>
        <v>284</v>
      </c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3"/>
    </row>
    <row r="337" spans="1:41" x14ac:dyDescent="0.2">
      <c r="A337" s="31">
        <f t="shared" si="6"/>
        <v>285</v>
      </c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3"/>
    </row>
    <row r="338" spans="1:41" x14ac:dyDescent="0.2">
      <c r="A338" s="31">
        <f t="shared" si="6"/>
        <v>286</v>
      </c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3"/>
    </row>
    <row r="339" spans="1:41" x14ac:dyDescent="0.2">
      <c r="A339" s="31">
        <f t="shared" si="6"/>
        <v>287</v>
      </c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3"/>
    </row>
    <row r="340" spans="1:41" x14ac:dyDescent="0.2">
      <c r="A340" s="31">
        <f t="shared" si="6"/>
        <v>288</v>
      </c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3"/>
    </row>
    <row r="341" spans="1:41" x14ac:dyDescent="0.2">
      <c r="A341" s="31">
        <f t="shared" si="6"/>
        <v>289</v>
      </c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3"/>
    </row>
    <row r="342" spans="1:41" x14ac:dyDescent="0.2">
      <c r="A342" s="31">
        <f t="shared" si="6"/>
        <v>290</v>
      </c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3"/>
    </row>
    <row r="343" spans="1:41" x14ac:dyDescent="0.2">
      <c r="A343" s="31">
        <f t="shared" si="6"/>
        <v>291</v>
      </c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3"/>
    </row>
    <row r="344" spans="1:41" x14ac:dyDescent="0.2">
      <c r="A344" s="31">
        <f t="shared" si="6"/>
        <v>292</v>
      </c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3"/>
    </row>
    <row r="345" spans="1:41" x14ac:dyDescent="0.2">
      <c r="A345" s="31">
        <f t="shared" si="6"/>
        <v>293</v>
      </c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3"/>
    </row>
    <row r="346" spans="1:41" x14ac:dyDescent="0.2">
      <c r="A346" s="31">
        <f t="shared" si="6"/>
        <v>294</v>
      </c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3"/>
    </row>
    <row r="347" spans="1:41" x14ac:dyDescent="0.2">
      <c r="A347" s="31">
        <f t="shared" si="6"/>
        <v>295</v>
      </c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3"/>
    </row>
    <row r="348" spans="1:41" x14ac:dyDescent="0.2">
      <c r="A348" s="31">
        <f t="shared" si="6"/>
        <v>296</v>
      </c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3"/>
    </row>
    <row r="349" spans="1:41" x14ac:dyDescent="0.2">
      <c r="A349" s="31">
        <f t="shared" si="6"/>
        <v>297</v>
      </c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3"/>
    </row>
    <row r="350" spans="1:41" x14ac:dyDescent="0.2">
      <c r="A350" s="31">
        <f t="shared" si="6"/>
        <v>298</v>
      </c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3"/>
    </row>
    <row r="351" spans="1:41" x14ac:dyDescent="0.2">
      <c r="A351" s="31">
        <f t="shared" si="6"/>
        <v>299</v>
      </c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3"/>
    </row>
    <row r="352" spans="1:41" x14ac:dyDescent="0.2">
      <c r="A352" s="31">
        <f t="shared" si="6"/>
        <v>300</v>
      </c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3"/>
    </row>
  </sheetData>
  <sheetProtection sheet="1" objects="1" scenarios="1"/>
  <mergeCells count="5">
    <mergeCell ref="A1:B2"/>
    <mergeCell ref="A4:G4"/>
    <mergeCell ref="A5:G5"/>
    <mergeCell ref="J4:Q4"/>
    <mergeCell ref="J5:Q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チーム番号</vt:lpstr>
      <vt:lpstr>入力見本</vt:lpstr>
      <vt:lpstr>入力</vt:lpstr>
      <vt:lpstr>データ ※入力禁止</vt:lpstr>
      <vt:lpstr>データ※禁入力</vt:lpstr>
      <vt:lpstr>'データ ※入力禁止'!Print_Area</vt:lpstr>
      <vt:lpstr>入力!Print_Area</vt:lpstr>
      <vt:lpstr>入力見本!Print_Area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河部 誠一</dc:creator>
  <cp:lastModifiedBy>後藤章人</cp:lastModifiedBy>
  <cp:lastPrinted>2019-02-13T13:45:19Z</cp:lastPrinted>
  <dcterms:created xsi:type="dcterms:W3CDTF">2006-11-03T01:52:14Z</dcterms:created>
  <dcterms:modified xsi:type="dcterms:W3CDTF">2021-04-19T12:47:42Z</dcterms:modified>
</cp:coreProperties>
</file>